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MakingEnd_MeetRateSheet" sheetId="1" r:id="rId1"/>
    <sheet name="Maintenance Schedule" sheetId="2" r:id="rId2"/>
  </sheets>
  <definedNames>
    <definedName name="_xlnm.Print_Area" localSheetId="0">'MakingEnd_MeetRateSheet'!$A$21:$F$69</definedName>
    <definedName name="BuiltIn_Print_Area___1">'MakingEnd_MeetRateSheet'!$A$24:$G$76</definedName>
    <definedName name="Print_Area_MI">'MakingEnd_MeetRateSheet'!$A$24:$F$33</definedName>
  </definedNames>
  <calcPr fullCalcOnLoad="1"/>
</workbook>
</file>

<file path=xl/sharedStrings.xml><?xml version="1.0" encoding="utf-8"?>
<sst xmlns="http://schemas.openxmlformats.org/spreadsheetml/2006/main" count="185" uniqueCount="57">
  <si>
    <t>Weeks per</t>
  </si>
  <si>
    <t>INPUT SECTION:</t>
  </si>
  <si>
    <t>Frequency Definitions</t>
  </si>
  <si>
    <t>Frequency</t>
  </si>
  <si>
    <t>Annual Income Goal</t>
  </si>
  <si>
    <t>Weekly</t>
  </si>
  <si>
    <t>Billable Hours/week</t>
  </si>
  <si>
    <t>Fortnightly</t>
  </si>
  <si>
    <t>Weeks per Year</t>
  </si>
  <si>
    <t>Monthly</t>
  </si>
  <si>
    <t>Inflation Rate</t>
  </si>
  <si>
    <t>Bimonthly</t>
  </si>
  <si>
    <t>Hours per review</t>
  </si>
  <si>
    <t>Quarterly</t>
  </si>
  <si>
    <t>Years in term</t>
  </si>
  <si>
    <t>Every 4 mos.</t>
  </si>
  <si>
    <t>Semi-Annually</t>
  </si>
  <si>
    <t>Annually</t>
  </si>
  <si>
    <t>OUTPUT SECTION:</t>
  </si>
  <si>
    <t>Monthly Rates:</t>
  </si>
  <si>
    <t xml:space="preserve">  Option 1</t>
  </si>
  <si>
    <t xml:space="preserve">  Option 2</t>
  </si>
  <si>
    <t xml:space="preserve">  Option 3</t>
  </si>
  <si>
    <t xml:space="preserve">  Option 4</t>
  </si>
  <si>
    <t xml:space="preserve">  Option 5</t>
  </si>
  <si>
    <t>Hourly Rate</t>
  </si>
  <si>
    <t>CALCULATION SECTION:</t>
  </si>
  <si>
    <t>Making End$ Meet</t>
  </si>
  <si>
    <t>Review Schedule Options</t>
  </si>
  <si>
    <t>Years</t>
  </si>
  <si>
    <t>#1:  Intensive</t>
  </si>
  <si>
    <t>Semi-Annual</t>
  </si>
  <si>
    <t>Annual</t>
  </si>
  <si>
    <t>#2:  Straightforward</t>
  </si>
  <si>
    <t>#3:  Quick Study</t>
  </si>
  <si>
    <t>#4:  Simple</t>
  </si>
  <si>
    <t>#5:  Thrifty</t>
  </si>
  <si>
    <t>Option 1 Results:</t>
  </si>
  <si>
    <t>Totals</t>
  </si>
  <si>
    <t>Weeks Remaining</t>
  </si>
  <si>
    <t>Hours Required</t>
  </si>
  <si>
    <t>Income per Client</t>
  </si>
  <si>
    <t>Inflated Income/Client:</t>
  </si>
  <si>
    <t>3 yrs</t>
  </si>
  <si>
    <t>4 yrs</t>
  </si>
  <si>
    <t>5 yrs</t>
  </si>
  <si>
    <t>Payment Scheduled Per Client:</t>
  </si>
  <si>
    <t>Client Capacity</t>
  </si>
  <si>
    <t>Max. Monthly Income:</t>
  </si>
  <si>
    <t>Max. Annual Income:</t>
  </si>
  <si>
    <t>Option 2 Results:</t>
  </si>
  <si>
    <t>Option 3 Results:</t>
  </si>
  <si>
    <t>Option 4 Results:</t>
  </si>
  <si>
    <t>Option 5 Results:</t>
  </si>
  <si>
    <t>Value of one review</t>
  </si>
  <si>
    <t>Reviews per year</t>
  </si>
  <si>
    <t>Monthly Rate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</si>
</sst>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$-409]#,##0;[RED]\-[$$-409]#,##0"/>
    <numFmt numFmtId="166" formatCode="0%"/>
    <numFmt numFmtId="167" formatCode="\$#,##0;&quot;($&quot;#,##0\)"/>
    <numFmt numFmtId="168" formatCode="\$#,##0.00;&quot;($&quot;#,##0.00\)"/>
    <numFmt numFmtId="169" formatCode="0.00%"/>
    <numFmt numFmtId="170" formatCode="[$$-409]#,##0.00;\-[$$-409]#,##0.00"/>
    <numFmt numFmtId="171" formatCode="[$$-409]#,##0;\-[$$-409]#,##0"/>
  </numFmts>
  <fonts count="10">
    <font>
      <sz val="10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Bodoni Book"/>
      <family val="1"/>
    </font>
    <font>
      <sz val="14"/>
      <color indexed="8"/>
      <name val="Bodoni Book"/>
      <family val="1"/>
    </font>
    <font>
      <i/>
      <sz val="18"/>
      <color indexed="8"/>
      <name val="Bodoni Book"/>
      <family val="1"/>
    </font>
    <font>
      <u val="single"/>
      <sz val="14"/>
      <color indexed="8"/>
      <name val="Bodoni Book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1" xfId="0" applyNumberFormat="1" applyFont="1" applyBorder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4" fontId="1" fillId="0" borderId="3" xfId="0" applyNumberFormat="1" applyFont="1" applyBorder="1" applyAlignment="1" applyProtection="1">
      <alignment horizontal="right"/>
      <protection/>
    </xf>
    <xf numFmtId="164" fontId="1" fillId="0" borderId="4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1" fillId="0" borderId="5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4" fontId="1" fillId="0" borderId="6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164" fontId="1" fillId="0" borderId="7" xfId="0" applyNumberFormat="1" applyFont="1" applyBorder="1" applyAlignment="1" applyProtection="1">
      <alignment/>
      <protection/>
    </xf>
    <xf numFmtId="164" fontId="1" fillId="0" borderId="8" xfId="0" applyNumberFormat="1" applyFont="1" applyBorder="1" applyAlignment="1" applyProtection="1">
      <alignment/>
      <protection/>
    </xf>
    <xf numFmtId="164" fontId="1" fillId="0" borderId="9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3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/>
      <protection/>
    </xf>
    <xf numFmtId="167" fontId="1" fillId="0" borderId="6" xfId="0" applyNumberFormat="1" applyFont="1" applyBorder="1" applyAlignment="1" applyProtection="1">
      <alignment/>
      <protection/>
    </xf>
    <xf numFmtId="168" fontId="1" fillId="0" borderId="8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right"/>
      <protection/>
    </xf>
    <xf numFmtId="164" fontId="0" fillId="0" borderId="0" xfId="0" applyFill="1" applyAlignment="1">
      <alignment/>
    </xf>
    <xf numFmtId="164" fontId="5" fillId="2" borderId="11" xfId="0" applyNumberFormat="1" applyFont="1" applyFill="1" applyBorder="1" applyAlignment="1" applyProtection="1">
      <alignment horizontal="left"/>
      <protection/>
    </xf>
    <xf numFmtId="164" fontId="1" fillId="2" borderId="11" xfId="0" applyNumberFormat="1" applyFont="1" applyFill="1" applyBorder="1" applyAlignment="1" applyProtection="1">
      <alignment/>
      <protection/>
    </xf>
    <xf numFmtId="167" fontId="5" fillId="2" borderId="11" xfId="0" applyNumberFormat="1" applyFont="1" applyFill="1" applyBorder="1" applyAlignment="1" applyProtection="1">
      <alignment horizontal="right"/>
      <protection/>
    </xf>
    <xf numFmtId="167" fontId="5" fillId="2" borderId="11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7" fontId="1" fillId="2" borderId="11" xfId="0" applyNumberFormat="1" applyFont="1" applyFill="1" applyBorder="1" applyAlignment="1" applyProtection="1">
      <alignment/>
      <protection/>
    </xf>
    <xf numFmtId="169" fontId="7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/>
      <protection/>
    </xf>
    <xf numFmtId="164" fontId="7" fillId="0" borderId="12" xfId="0" applyNumberFormat="1" applyFont="1" applyBorder="1" applyAlignment="1" applyProtection="1">
      <alignment/>
      <protection/>
    </xf>
    <xf numFmtId="164" fontId="1" fillId="0" borderId="12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 horizontal="right"/>
      <protection/>
    </xf>
    <xf numFmtId="167" fontId="7" fillId="0" borderId="0" xfId="0" applyNumberFormat="1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/>
      <protection/>
    </xf>
    <xf numFmtId="164" fontId="0" fillId="0" borderId="0" xfId="0" applyFont="1" applyAlignment="1">
      <alignment horizontal="left"/>
    </xf>
    <xf numFmtId="170" fontId="0" fillId="0" borderId="0" xfId="0" applyNumberFormat="1" applyAlignment="1">
      <alignment horizontal="right"/>
    </xf>
    <xf numFmtId="164" fontId="0" fillId="0" borderId="0" xfId="0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64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0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5.28125" style="0" customWidth="1"/>
    <col min="2" max="2" width="10.7109375" style="0" customWidth="1"/>
    <col min="3" max="6" width="11.8515625" style="0" customWidth="1"/>
    <col min="7" max="16384" width="10.7109375" style="0" customWidth="1"/>
  </cols>
  <sheetData>
    <row r="1" spans="1:7" ht="15">
      <c r="A1" s="1"/>
      <c r="B1" s="2"/>
      <c r="C1" s="2"/>
      <c r="D1" s="2"/>
      <c r="E1" s="2"/>
      <c r="F1" s="2"/>
      <c r="G1" s="3" t="s">
        <v>0</v>
      </c>
    </row>
    <row r="2" spans="1:7" ht="15">
      <c r="A2" s="4" t="s">
        <v>1</v>
      </c>
      <c r="B2" s="5"/>
      <c r="C2" s="5"/>
      <c r="D2" s="5"/>
      <c r="E2" s="6" t="s">
        <v>2</v>
      </c>
      <c r="F2" s="5"/>
      <c r="G2" s="7" t="s">
        <v>3</v>
      </c>
    </row>
    <row r="3" spans="1:7" ht="15">
      <c r="A3" s="8" t="s">
        <v>4</v>
      </c>
      <c r="B3" s="9">
        <v>0</v>
      </c>
      <c r="C3" s="5"/>
      <c r="D3" s="5"/>
      <c r="E3" s="5" t="s">
        <v>5</v>
      </c>
      <c r="F3" s="5"/>
      <c r="G3" s="10">
        <v>1</v>
      </c>
    </row>
    <row r="4" spans="1:7" ht="15">
      <c r="A4" s="8" t="s">
        <v>6</v>
      </c>
      <c r="B4" s="5">
        <v>30</v>
      </c>
      <c r="C4" s="5"/>
      <c r="D4" s="5"/>
      <c r="E4" s="5" t="s">
        <v>7</v>
      </c>
      <c r="F4" s="5"/>
      <c r="G4" s="10">
        <v>2</v>
      </c>
    </row>
    <row r="5" spans="1:7" ht="15">
      <c r="A5" s="8" t="s">
        <v>8</v>
      </c>
      <c r="B5" s="5">
        <v>48</v>
      </c>
      <c r="C5" s="5"/>
      <c r="D5" s="5"/>
      <c r="E5" s="5" t="s">
        <v>9</v>
      </c>
      <c r="F5" s="5"/>
      <c r="G5" s="10">
        <v>4.3</v>
      </c>
    </row>
    <row r="6" spans="1:7" ht="15">
      <c r="A6" s="8" t="s">
        <v>10</v>
      </c>
      <c r="B6" s="11">
        <v>0.04</v>
      </c>
      <c r="C6" s="5"/>
      <c r="D6" s="5"/>
      <c r="E6" s="5" t="s">
        <v>11</v>
      </c>
      <c r="F6" s="5"/>
      <c r="G6" s="10">
        <v>8.7</v>
      </c>
    </row>
    <row r="7" spans="1:7" ht="15">
      <c r="A7" s="8" t="s">
        <v>12</v>
      </c>
      <c r="B7" s="5">
        <v>3</v>
      </c>
      <c r="C7" s="5"/>
      <c r="D7" s="5"/>
      <c r="E7" s="5" t="s">
        <v>13</v>
      </c>
      <c r="F7" s="5"/>
      <c r="G7" s="10">
        <v>12</v>
      </c>
    </row>
    <row r="8" spans="1:7" ht="15">
      <c r="A8" s="8" t="s">
        <v>14</v>
      </c>
      <c r="B8" s="5">
        <v>3</v>
      </c>
      <c r="C8" s="5">
        <v>4</v>
      </c>
      <c r="D8" s="5">
        <v>5</v>
      </c>
      <c r="E8" s="5" t="s">
        <v>15</v>
      </c>
      <c r="F8" s="5"/>
      <c r="G8" s="10">
        <v>16</v>
      </c>
    </row>
    <row r="9" spans="1:7" ht="15">
      <c r="A9" s="8"/>
      <c r="B9" s="5"/>
      <c r="C9" s="5"/>
      <c r="D9" s="5"/>
      <c r="E9" s="5" t="s">
        <v>16</v>
      </c>
      <c r="F9" s="5"/>
      <c r="G9" s="10">
        <v>24</v>
      </c>
    </row>
    <row r="10" spans="1:7" ht="15">
      <c r="A10" s="12"/>
      <c r="B10" s="13"/>
      <c r="C10" s="13"/>
      <c r="D10" s="13"/>
      <c r="E10" s="13" t="s">
        <v>17</v>
      </c>
      <c r="F10" s="13"/>
      <c r="G10" s="14">
        <v>48</v>
      </c>
    </row>
    <row r="11" spans="1:6" ht="15">
      <c r="A11" s="15" t="s">
        <v>18</v>
      </c>
      <c r="B11" s="2"/>
      <c r="C11" s="2"/>
      <c r="D11" s="16"/>
      <c r="E11" s="5"/>
      <c r="F11" s="5"/>
    </row>
    <row r="12" spans="1:6" ht="15">
      <c r="A12" s="8" t="s">
        <v>19</v>
      </c>
      <c r="B12" s="5"/>
      <c r="C12" s="5"/>
      <c r="D12" s="10"/>
      <c r="E12" s="5"/>
      <c r="F12" s="5"/>
    </row>
    <row r="13" spans="1:6" ht="15">
      <c r="A13" s="4" t="s">
        <v>20</v>
      </c>
      <c r="B13" s="17">
        <f>G83/(B$8*12)</f>
        <v>0</v>
      </c>
      <c r="C13" s="17">
        <f>H84/(C8*12)</f>
        <v>0</v>
      </c>
      <c r="D13" s="18">
        <f>I85/(D8*12)</f>
        <v>0</v>
      </c>
      <c r="E13" s="5"/>
      <c r="F13" s="5"/>
    </row>
    <row r="14" spans="1:6" ht="15">
      <c r="A14" s="4" t="s">
        <v>21</v>
      </c>
      <c r="B14" s="17">
        <f>G104/(B$8*12)</f>
        <v>0</v>
      </c>
      <c r="C14" s="17">
        <f>H105/(C$8*12)</f>
        <v>0</v>
      </c>
      <c r="D14" s="18">
        <f>I106/(D$8*12)</f>
        <v>0</v>
      </c>
      <c r="E14" s="5"/>
      <c r="F14" s="5"/>
    </row>
    <row r="15" spans="1:6" ht="15">
      <c r="A15" s="4" t="s">
        <v>22</v>
      </c>
      <c r="B15" s="17">
        <f>G125/(B$8*12)</f>
        <v>0</v>
      </c>
      <c r="C15" s="17">
        <f>H126/(C$8*12)</f>
        <v>0</v>
      </c>
      <c r="D15" s="18">
        <f>I127/(D$8*12)</f>
        <v>0</v>
      </c>
      <c r="E15" s="5"/>
      <c r="F15" s="5"/>
    </row>
    <row r="16" spans="1:6" ht="15">
      <c r="A16" s="4" t="s">
        <v>23</v>
      </c>
      <c r="B16" s="17">
        <f>G146/(B$8*12)</f>
        <v>0</v>
      </c>
      <c r="C16" s="17">
        <f>H147/(C$8*12)</f>
        <v>0</v>
      </c>
      <c r="D16" s="18">
        <f>I148/(D$8*12)</f>
        <v>0</v>
      </c>
      <c r="E16" s="5"/>
      <c r="F16" s="5"/>
    </row>
    <row r="17" spans="1:6" ht="15">
      <c r="A17" s="8" t="s">
        <v>24</v>
      </c>
      <c r="B17" s="17">
        <f>G167/(B$8*12)</f>
        <v>0</v>
      </c>
      <c r="C17" s="17">
        <f>H168/(C$8*12)</f>
        <v>0</v>
      </c>
      <c r="D17" s="18">
        <f>I169/(D$8*12)</f>
        <v>0</v>
      </c>
      <c r="E17" s="5"/>
      <c r="F17" s="5"/>
    </row>
    <row r="18" spans="1:6" ht="15">
      <c r="A18" s="12" t="s">
        <v>25</v>
      </c>
      <c r="B18" s="19">
        <f>B3/(B4*B5)</f>
        <v>0</v>
      </c>
      <c r="C18" s="13"/>
      <c r="D18" s="14"/>
      <c r="E18" s="5"/>
      <c r="F18" s="5"/>
    </row>
    <row r="19" spans="1:6" ht="15">
      <c r="A19" s="20" t="s">
        <v>26</v>
      </c>
      <c r="C19" s="5"/>
      <c r="D19" s="5"/>
      <c r="E19" s="5"/>
      <c r="F19" s="5"/>
    </row>
    <row r="20" spans="1:6" ht="15">
      <c r="A20" s="20"/>
      <c r="C20" s="5"/>
      <c r="D20" s="5"/>
      <c r="E20" s="5"/>
      <c r="F20" s="5"/>
    </row>
    <row r="21" spans="1:6" ht="17.25">
      <c r="A21" s="21" t="s">
        <v>27</v>
      </c>
      <c r="B21" s="21"/>
      <c r="C21" s="21"/>
      <c r="D21" s="21"/>
      <c r="E21" s="21"/>
      <c r="F21" s="21"/>
    </row>
    <row r="22" spans="1:6" ht="15">
      <c r="A22" s="22" t="s">
        <v>28</v>
      </c>
      <c r="B22" s="22"/>
      <c r="C22" s="22"/>
      <c r="D22" s="22"/>
      <c r="E22" s="22"/>
      <c r="F22" s="22"/>
    </row>
    <row r="23" spans="1:6" ht="16.5" customHeight="1">
      <c r="A23" s="22"/>
      <c r="B23" s="23" t="s">
        <v>29</v>
      </c>
      <c r="C23" s="23"/>
      <c r="D23" s="23"/>
      <c r="E23" s="23"/>
      <c r="F23" s="23"/>
    </row>
    <row r="24" spans="1:7" ht="15">
      <c r="A24" s="24" t="s">
        <v>3</v>
      </c>
      <c r="B24" s="25">
        <v>1</v>
      </c>
      <c r="C24" s="25">
        <v>2</v>
      </c>
      <c r="D24" s="25">
        <v>3</v>
      </c>
      <c r="E24" s="25">
        <v>4</v>
      </c>
      <c r="F24" s="25">
        <v>5</v>
      </c>
      <c r="G24" s="26"/>
    </row>
    <row r="25" spans="1:9" ht="17.25">
      <c r="A25" s="27" t="s">
        <v>30</v>
      </c>
      <c r="B25" s="28"/>
      <c r="C25" s="28"/>
      <c r="D25" s="29">
        <f>B13</f>
        <v>0</v>
      </c>
      <c r="E25" s="30">
        <f>C13</f>
        <v>0</v>
      </c>
      <c r="F25" s="30">
        <f>D13</f>
        <v>0</v>
      </c>
      <c r="G25" s="31"/>
      <c r="H25" s="32"/>
      <c r="I25" s="32"/>
    </row>
    <row r="26" spans="1:9" ht="17.25">
      <c r="A26" s="33" t="s">
        <v>5</v>
      </c>
      <c r="B26" s="33">
        <v>8</v>
      </c>
      <c r="C26" s="33"/>
      <c r="D26" s="33"/>
      <c r="E26" s="33"/>
      <c r="F26" s="33"/>
      <c r="G26" s="34"/>
      <c r="H26" s="32"/>
      <c r="I26" s="32"/>
    </row>
    <row r="27" spans="1:9" ht="17.25">
      <c r="A27" s="33" t="s">
        <v>7</v>
      </c>
      <c r="B27" s="33"/>
      <c r="C27" s="33"/>
      <c r="D27" s="33"/>
      <c r="E27" s="33"/>
      <c r="F27" s="33"/>
      <c r="G27" s="34"/>
      <c r="H27" s="32"/>
      <c r="I27" s="32"/>
    </row>
    <row r="28" spans="1:9" ht="17.25">
      <c r="A28" s="33" t="s">
        <v>9</v>
      </c>
      <c r="B28" s="33">
        <v>5</v>
      </c>
      <c r="C28" s="33"/>
      <c r="D28" s="33"/>
      <c r="E28" s="33"/>
      <c r="F28" s="33"/>
      <c r="G28" s="34"/>
      <c r="H28" s="32"/>
      <c r="I28" s="32"/>
    </row>
    <row r="29" spans="1:9" ht="17.25">
      <c r="A29" s="33" t="s">
        <v>11</v>
      </c>
      <c r="B29" s="33">
        <v>2</v>
      </c>
      <c r="C29" s="33">
        <v>5</v>
      </c>
      <c r="D29" s="33"/>
      <c r="E29" s="33"/>
      <c r="F29" s="33"/>
      <c r="G29" s="34"/>
      <c r="H29" s="32"/>
      <c r="I29" s="32"/>
    </row>
    <row r="30" spans="1:9" ht="17.25">
      <c r="A30" s="33" t="s">
        <v>13</v>
      </c>
      <c r="B30" s="33"/>
      <c r="C30" s="33"/>
      <c r="D30" s="33">
        <v>4</v>
      </c>
      <c r="E30" s="33"/>
      <c r="F30" s="33"/>
      <c r="G30" s="34"/>
      <c r="H30" s="32"/>
      <c r="I30" s="32"/>
    </row>
    <row r="31" spans="1:9" ht="17.25">
      <c r="A31" s="33" t="s">
        <v>15</v>
      </c>
      <c r="B31" s="33"/>
      <c r="C31" s="33"/>
      <c r="D31" s="33"/>
      <c r="E31" s="33">
        <v>3</v>
      </c>
      <c r="F31" s="33"/>
      <c r="G31" s="34"/>
      <c r="H31" s="32"/>
      <c r="I31" s="32"/>
    </row>
    <row r="32" spans="1:9" ht="17.25">
      <c r="A32" s="33" t="s">
        <v>31</v>
      </c>
      <c r="B32" s="33"/>
      <c r="C32" s="33"/>
      <c r="D32" s="33"/>
      <c r="E32" s="33"/>
      <c r="F32" s="33">
        <v>2</v>
      </c>
      <c r="G32" s="34"/>
      <c r="H32" s="32"/>
      <c r="I32" s="32"/>
    </row>
    <row r="33" spans="1:9" ht="17.25">
      <c r="A33" s="33" t="s">
        <v>32</v>
      </c>
      <c r="B33" s="33"/>
      <c r="C33" s="33"/>
      <c r="D33" s="33"/>
      <c r="E33" s="33"/>
      <c r="F33" s="33"/>
      <c r="G33" s="34"/>
      <c r="H33" s="32"/>
      <c r="I33" s="32"/>
    </row>
    <row r="34" spans="1:9" ht="17.25">
      <c r="A34" s="27" t="s">
        <v>33</v>
      </c>
      <c r="B34" s="28"/>
      <c r="C34" s="28"/>
      <c r="D34" s="30">
        <f>B14</f>
        <v>0</v>
      </c>
      <c r="E34" s="30">
        <f>C14</f>
        <v>0</v>
      </c>
      <c r="F34" s="30">
        <f>D14</f>
        <v>0</v>
      </c>
      <c r="G34" s="31"/>
      <c r="H34" s="32"/>
      <c r="I34" s="32"/>
    </row>
    <row r="35" spans="1:9" ht="17.25">
      <c r="A35" s="33" t="s">
        <v>5</v>
      </c>
      <c r="B35" s="33">
        <v>6</v>
      </c>
      <c r="C35" s="33"/>
      <c r="D35" s="33"/>
      <c r="E35" s="33"/>
      <c r="F35" s="33"/>
      <c r="G35" s="34"/>
      <c r="H35" s="32"/>
      <c r="I35" s="32"/>
    </row>
    <row r="36" spans="1:9" ht="17.25">
      <c r="A36" s="33" t="s">
        <v>7</v>
      </c>
      <c r="B36" s="33"/>
      <c r="C36" s="33"/>
      <c r="D36" s="33"/>
      <c r="E36" s="33"/>
      <c r="F36" s="33"/>
      <c r="G36" s="34"/>
      <c r="H36" s="32"/>
      <c r="I36" s="32"/>
    </row>
    <row r="37" spans="1:9" ht="17.25">
      <c r="A37" s="33" t="s">
        <v>9</v>
      </c>
      <c r="B37" s="33">
        <v>4</v>
      </c>
      <c r="C37" s="33"/>
      <c r="D37" s="33"/>
      <c r="E37" s="33"/>
      <c r="F37" s="33"/>
      <c r="G37" s="34"/>
      <c r="H37" s="32"/>
      <c r="I37" s="32"/>
    </row>
    <row r="38" spans="1:9" ht="17.25">
      <c r="A38" s="33" t="s">
        <v>11</v>
      </c>
      <c r="B38" s="33">
        <v>3</v>
      </c>
      <c r="C38" s="33">
        <v>1</v>
      </c>
      <c r="D38" s="33"/>
      <c r="E38" s="33"/>
      <c r="F38" s="33"/>
      <c r="G38" s="34"/>
      <c r="H38" s="32"/>
      <c r="I38" s="32"/>
    </row>
    <row r="39" spans="1:9" ht="17.25">
      <c r="A39" s="33" t="s">
        <v>13</v>
      </c>
      <c r="B39" s="33"/>
      <c r="C39" s="33">
        <v>3</v>
      </c>
      <c r="D39" s="33">
        <v>4</v>
      </c>
      <c r="E39" s="33"/>
      <c r="F39" s="33"/>
      <c r="G39" s="34"/>
      <c r="H39" s="32"/>
      <c r="I39" s="32"/>
    </row>
    <row r="40" spans="1:9" ht="17.25">
      <c r="A40" s="33" t="s">
        <v>15</v>
      </c>
      <c r="B40" s="33"/>
      <c r="C40" s="33"/>
      <c r="D40" s="33"/>
      <c r="E40" s="33">
        <v>3</v>
      </c>
      <c r="F40" s="33"/>
      <c r="G40" s="34"/>
      <c r="H40" s="32"/>
      <c r="I40" s="32"/>
    </row>
    <row r="41" spans="1:9" ht="17.25">
      <c r="A41" s="33" t="s">
        <v>31</v>
      </c>
      <c r="B41" s="33"/>
      <c r="C41" s="33"/>
      <c r="D41" s="33"/>
      <c r="E41" s="33"/>
      <c r="F41" s="33">
        <v>2</v>
      </c>
      <c r="G41" s="34"/>
      <c r="H41" s="32"/>
      <c r="I41" s="32"/>
    </row>
    <row r="42" spans="1:9" ht="17.25">
      <c r="A42" s="33" t="s">
        <v>32</v>
      </c>
      <c r="B42" s="33"/>
      <c r="C42" s="33"/>
      <c r="D42" s="33"/>
      <c r="E42" s="33"/>
      <c r="F42" s="33"/>
      <c r="G42" s="34"/>
      <c r="H42" s="32"/>
      <c r="I42" s="32"/>
    </row>
    <row r="43" spans="1:9" ht="17.25">
      <c r="A43" s="27" t="s">
        <v>34</v>
      </c>
      <c r="B43" s="28"/>
      <c r="C43" s="28"/>
      <c r="D43" s="35">
        <f>B15</f>
        <v>0</v>
      </c>
      <c r="E43" s="35">
        <f>C15</f>
        <v>0</v>
      </c>
      <c r="F43" s="35">
        <f>D15</f>
        <v>0</v>
      </c>
      <c r="G43" s="31"/>
      <c r="H43" s="36"/>
      <c r="I43" s="32"/>
    </row>
    <row r="44" spans="1:9" ht="17.25">
      <c r="A44" s="33" t="s">
        <v>5</v>
      </c>
      <c r="B44" s="33">
        <v>5</v>
      </c>
      <c r="C44" s="33"/>
      <c r="D44" s="33"/>
      <c r="E44" s="33"/>
      <c r="F44" s="33"/>
      <c r="G44" s="34"/>
      <c r="H44" s="32"/>
      <c r="I44" s="32"/>
    </row>
    <row r="45" spans="1:9" ht="17.25">
      <c r="A45" s="33" t="s">
        <v>7</v>
      </c>
      <c r="B45" s="33"/>
      <c r="C45" s="33"/>
      <c r="D45" s="33"/>
      <c r="E45" s="33"/>
      <c r="F45" s="33"/>
      <c r="G45" s="34"/>
      <c r="H45" s="32"/>
      <c r="I45" s="32"/>
    </row>
    <row r="46" spans="1:9" ht="17.25">
      <c r="A46" s="33" t="s">
        <v>9</v>
      </c>
      <c r="B46" s="33">
        <v>4</v>
      </c>
      <c r="C46" s="33"/>
      <c r="D46" s="33"/>
      <c r="E46" s="33"/>
      <c r="F46" s="33"/>
      <c r="G46" s="34"/>
      <c r="H46" s="32"/>
      <c r="I46" s="32"/>
    </row>
    <row r="47" spans="1:9" ht="17.25">
      <c r="A47" s="33" t="s">
        <v>11</v>
      </c>
      <c r="B47" s="33">
        <v>3</v>
      </c>
      <c r="C47" s="33"/>
      <c r="D47" s="33"/>
      <c r="E47" s="33"/>
      <c r="F47" s="33"/>
      <c r="G47" s="34"/>
      <c r="H47" s="32"/>
      <c r="I47" s="32"/>
    </row>
    <row r="48" spans="1:9" ht="17.25">
      <c r="A48" s="33" t="s">
        <v>13</v>
      </c>
      <c r="B48" s="33"/>
      <c r="C48" s="33">
        <v>4</v>
      </c>
      <c r="D48" s="33"/>
      <c r="E48" s="33"/>
      <c r="F48" s="33"/>
      <c r="G48" s="34"/>
      <c r="H48" s="32"/>
      <c r="I48" s="32"/>
    </row>
    <row r="49" spans="1:9" ht="17.25">
      <c r="A49" s="33" t="s">
        <v>15</v>
      </c>
      <c r="B49" s="33"/>
      <c r="C49" s="33"/>
      <c r="D49" s="33">
        <v>3</v>
      </c>
      <c r="E49" s="33"/>
      <c r="F49" s="33"/>
      <c r="G49" s="34"/>
      <c r="H49" s="32"/>
      <c r="I49" s="32"/>
    </row>
    <row r="50" spans="1:9" ht="17.25">
      <c r="A50" s="33" t="s">
        <v>31</v>
      </c>
      <c r="B50" s="33"/>
      <c r="C50" s="33"/>
      <c r="D50" s="33"/>
      <c r="E50" s="33">
        <v>2</v>
      </c>
      <c r="F50" s="33"/>
      <c r="G50" s="34"/>
      <c r="H50" s="32"/>
      <c r="I50" s="32"/>
    </row>
    <row r="51" spans="1:9" ht="17.25">
      <c r="A51" s="33" t="s">
        <v>32</v>
      </c>
      <c r="B51" s="33"/>
      <c r="C51" s="33"/>
      <c r="D51" s="33"/>
      <c r="E51" s="33"/>
      <c r="F51" s="33">
        <v>1</v>
      </c>
      <c r="G51" s="34"/>
      <c r="H51" s="32"/>
      <c r="I51" s="32"/>
    </row>
    <row r="52" spans="1:9" ht="17.25">
      <c r="A52" s="27" t="s">
        <v>35</v>
      </c>
      <c r="B52" s="28"/>
      <c r="C52" s="28"/>
      <c r="D52" s="30">
        <f>B16</f>
        <v>0</v>
      </c>
      <c r="E52" s="30">
        <f>C16</f>
        <v>0</v>
      </c>
      <c r="F52" s="30">
        <f>D16</f>
        <v>0</v>
      </c>
      <c r="G52" s="31"/>
      <c r="H52" s="32"/>
      <c r="I52" s="32"/>
    </row>
    <row r="53" spans="1:9" ht="17.25">
      <c r="A53" s="33" t="s">
        <v>5</v>
      </c>
      <c r="B53" s="33">
        <v>4</v>
      </c>
      <c r="C53" s="33"/>
      <c r="D53" s="33"/>
      <c r="E53" s="33"/>
      <c r="F53" s="33"/>
      <c r="G53" s="34"/>
      <c r="H53" s="32"/>
      <c r="I53" s="32"/>
    </row>
    <row r="54" spans="1:9" ht="17.25">
      <c r="A54" s="33" t="s">
        <v>7</v>
      </c>
      <c r="B54" s="33"/>
      <c r="C54" s="33"/>
      <c r="D54" s="33"/>
      <c r="E54" s="33"/>
      <c r="F54" s="33"/>
      <c r="G54" s="34"/>
      <c r="H54" s="32"/>
      <c r="I54" s="32"/>
    </row>
    <row r="55" spans="1:9" ht="17.25">
      <c r="A55" s="33" t="s">
        <v>9</v>
      </c>
      <c r="B55" s="33"/>
      <c r="C55" s="33"/>
      <c r="D55" s="33"/>
      <c r="E55" s="33"/>
      <c r="F55" s="33"/>
      <c r="G55" s="34"/>
      <c r="H55" s="32"/>
      <c r="I55" s="32"/>
    </row>
    <row r="56" spans="1:9" ht="17.25">
      <c r="A56" s="33" t="s">
        <v>11</v>
      </c>
      <c r="B56" s="33">
        <v>5</v>
      </c>
      <c r="C56" s="33"/>
      <c r="D56" s="33"/>
      <c r="E56" s="33"/>
      <c r="F56" s="33"/>
      <c r="G56" s="34"/>
      <c r="H56" s="32"/>
      <c r="I56" s="32"/>
    </row>
    <row r="57" spans="1:9" ht="17.25">
      <c r="A57" s="33" t="s">
        <v>13</v>
      </c>
      <c r="B57" s="33"/>
      <c r="C57" s="33">
        <v>4</v>
      </c>
      <c r="D57" s="33"/>
      <c r="E57" s="33"/>
      <c r="F57" s="33"/>
      <c r="G57" s="34"/>
      <c r="H57" s="32"/>
      <c r="I57" s="32"/>
    </row>
    <row r="58" spans="1:9" ht="17.25">
      <c r="A58" s="33" t="s">
        <v>15</v>
      </c>
      <c r="B58" s="33"/>
      <c r="C58" s="33"/>
      <c r="D58" s="33">
        <v>3</v>
      </c>
      <c r="E58" s="33"/>
      <c r="F58" s="33"/>
      <c r="G58" s="34"/>
      <c r="H58" s="32"/>
      <c r="I58" s="32"/>
    </row>
    <row r="59" spans="1:9" ht="17.25">
      <c r="A59" s="33" t="s">
        <v>31</v>
      </c>
      <c r="B59" s="33"/>
      <c r="C59" s="33"/>
      <c r="D59" s="33"/>
      <c r="E59" s="33">
        <v>2</v>
      </c>
      <c r="F59" s="33"/>
      <c r="G59" s="34"/>
      <c r="H59" s="32"/>
      <c r="I59" s="32"/>
    </row>
    <row r="60" spans="1:9" ht="17.25">
      <c r="A60" s="33" t="s">
        <v>32</v>
      </c>
      <c r="B60" s="33"/>
      <c r="C60" s="33"/>
      <c r="D60" s="33"/>
      <c r="E60" s="33"/>
      <c r="F60" s="33">
        <v>1</v>
      </c>
      <c r="G60" s="34"/>
      <c r="H60" s="32"/>
      <c r="I60" s="32"/>
    </row>
    <row r="61" spans="1:9" ht="17.25">
      <c r="A61" s="27" t="s">
        <v>36</v>
      </c>
      <c r="B61" s="28"/>
      <c r="C61" s="28"/>
      <c r="D61" s="30">
        <f>B17</f>
        <v>0</v>
      </c>
      <c r="E61" s="30">
        <f>C17</f>
        <v>0</v>
      </c>
      <c r="F61" s="30">
        <f>D17</f>
        <v>0</v>
      </c>
      <c r="G61" s="31"/>
      <c r="H61" s="32"/>
      <c r="I61" s="32"/>
    </row>
    <row r="62" spans="1:9" ht="17.25">
      <c r="A62" s="33" t="s">
        <v>5</v>
      </c>
      <c r="B62" s="33"/>
      <c r="C62" s="33"/>
      <c r="D62" s="33"/>
      <c r="E62" s="33"/>
      <c r="F62" s="33"/>
      <c r="G62" s="34"/>
      <c r="H62" s="32"/>
      <c r="I62" s="32"/>
    </row>
    <row r="63" spans="1:9" ht="17.25">
      <c r="A63" s="33" t="s">
        <v>7</v>
      </c>
      <c r="B63" s="33">
        <v>4</v>
      </c>
      <c r="C63" s="33"/>
      <c r="D63" s="33"/>
      <c r="E63" s="33"/>
      <c r="F63" s="33"/>
      <c r="G63" s="34"/>
      <c r="H63" s="32"/>
      <c r="I63" s="32"/>
    </row>
    <row r="64" spans="1:9" ht="17.25">
      <c r="A64" s="33" t="s">
        <v>9</v>
      </c>
      <c r="B64" s="33"/>
      <c r="C64" s="33"/>
      <c r="D64" s="33"/>
      <c r="E64" s="33"/>
      <c r="F64" s="33"/>
      <c r="G64" s="34"/>
      <c r="H64" s="32"/>
      <c r="I64" s="32"/>
    </row>
    <row r="65" spans="1:9" ht="17.25">
      <c r="A65" s="33" t="s">
        <v>11</v>
      </c>
      <c r="B65" s="33"/>
      <c r="C65" s="33"/>
      <c r="D65" s="33"/>
      <c r="E65" s="33"/>
      <c r="F65" s="33"/>
      <c r="G65" s="34"/>
      <c r="H65" s="32"/>
      <c r="I65" s="32"/>
    </row>
    <row r="66" spans="1:9" ht="17.25">
      <c r="A66" s="33" t="s">
        <v>13</v>
      </c>
      <c r="B66" s="33"/>
      <c r="C66" s="33"/>
      <c r="D66" s="33"/>
      <c r="E66" s="33"/>
      <c r="F66" s="33"/>
      <c r="G66" s="34"/>
      <c r="H66" s="32"/>
      <c r="I66" s="32"/>
    </row>
    <row r="67" spans="1:9" ht="17.25">
      <c r="A67" s="33" t="s">
        <v>15</v>
      </c>
      <c r="B67" s="33">
        <v>2</v>
      </c>
      <c r="C67" s="33"/>
      <c r="D67" s="33"/>
      <c r="E67" s="33"/>
      <c r="F67" s="33"/>
      <c r="G67" s="34"/>
      <c r="H67" s="32"/>
      <c r="I67" s="32"/>
    </row>
    <row r="68" spans="1:9" ht="17.25">
      <c r="A68" s="33" t="s">
        <v>31</v>
      </c>
      <c r="B68" s="33"/>
      <c r="C68" s="33">
        <v>2</v>
      </c>
      <c r="D68" s="33">
        <v>2</v>
      </c>
      <c r="E68" s="33"/>
      <c r="F68" s="33"/>
      <c r="G68" s="34"/>
      <c r="H68" s="32"/>
      <c r="I68" s="32"/>
    </row>
    <row r="69" spans="1:9" ht="17.25">
      <c r="A69" s="33" t="s">
        <v>32</v>
      </c>
      <c r="B69" s="33"/>
      <c r="C69" s="33"/>
      <c r="D69" s="33"/>
      <c r="E69" s="33">
        <v>1</v>
      </c>
      <c r="F69" s="33">
        <v>1</v>
      </c>
      <c r="G69" s="34"/>
      <c r="H69" s="32"/>
      <c r="I69" s="32"/>
    </row>
    <row r="70" spans="1:9" ht="17.2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7.2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7.2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7.2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7.25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7.25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17.25">
      <c r="A76" s="37"/>
      <c r="B76" s="38"/>
      <c r="C76" s="38"/>
      <c r="D76" s="38"/>
      <c r="E76" s="38"/>
      <c r="F76" s="39"/>
      <c r="G76" s="40"/>
      <c r="H76" s="32"/>
      <c r="I76" s="32"/>
    </row>
    <row r="77" spans="1:256" s="42" customFormat="1" ht="17.25">
      <c r="A77" s="41"/>
      <c r="B77" s="41"/>
      <c r="C77" s="41"/>
      <c r="D77" s="41"/>
      <c r="E77" s="41"/>
      <c r="F77" s="41"/>
      <c r="G77" s="41"/>
      <c r="H77" s="41"/>
      <c r="I77" s="41"/>
      <c r="IV77"/>
    </row>
    <row r="78" spans="1:9" ht="22.5">
      <c r="A78" s="43" t="s">
        <v>37</v>
      </c>
      <c r="B78" s="32"/>
      <c r="C78" s="32"/>
      <c r="D78" s="32"/>
      <c r="E78" s="32"/>
      <c r="F78" s="32"/>
      <c r="G78" s="44"/>
      <c r="H78" s="44" t="s">
        <v>38</v>
      </c>
      <c r="I78" s="45"/>
    </row>
    <row r="79" spans="1:9" ht="17.25">
      <c r="A79" s="46" t="s">
        <v>39</v>
      </c>
      <c r="B79" s="32">
        <f>ROUND($B$5-B26-B27*$G$4-B28*$G$5-B29*$G$6-B30*$G$7-B31*$G$8-B32*$G$9-B33*$G$10,2)</f>
        <v>1.1</v>
      </c>
      <c r="C79" s="32">
        <f>ROUND($B$5-C26-C27*$G$4-C28*$G$5-C29*$G$6-C30*$G$7-C31*$G$8-C32*$G$9-C33*$G$10,2)</f>
        <v>4.5</v>
      </c>
      <c r="D79" s="32">
        <f>ROUND($B$5-D26-D27*$G$4-D28*$G$5-D29*$G$6-D30*$G$7-D31*$G$8-D32*$G$9-D33*$G$10,2)</f>
        <v>0</v>
      </c>
      <c r="E79" s="32">
        <f>ROUND($B$5-E26-E27*$G$4-E28*$G$5-E29*$G$6-E30*$G$7-E31*$G$8-E32*$G$9-E33*$G$10,2)</f>
        <v>0</v>
      </c>
      <c r="F79" s="32">
        <f>ROUND($B$5-F26-F27*$G$4-F28*$G$5-F29*$G$6-F30*$G$7-F31*$G$8-F32*$G$9-F33*$G$10,2)</f>
        <v>0</v>
      </c>
      <c r="G79" s="47">
        <v>3</v>
      </c>
      <c r="H79" s="47">
        <v>4</v>
      </c>
      <c r="I79" s="47">
        <v>5</v>
      </c>
    </row>
    <row r="80" spans="1:9" ht="17.25">
      <c r="A80" s="46" t="s">
        <v>40</v>
      </c>
      <c r="B80" s="32">
        <f>$B$7*SUM(B26:B33)</f>
        <v>45</v>
      </c>
      <c r="C80" s="32">
        <f>$B$7*SUM(C26:C33)</f>
        <v>15</v>
      </c>
      <c r="D80" s="32">
        <f>$B$7*SUM(D26:D33)</f>
        <v>12</v>
      </c>
      <c r="E80" s="32">
        <f>$B$7*SUM(E26:E33)</f>
        <v>9</v>
      </c>
      <c r="F80" s="32">
        <f>$B$7*SUM(F26:F33)</f>
        <v>6</v>
      </c>
      <c r="G80" s="32">
        <f>SUM(B80:F80)</f>
        <v>87</v>
      </c>
      <c r="H80" s="32"/>
      <c r="I80" s="32"/>
    </row>
    <row r="81" spans="1:9" ht="17.25">
      <c r="A81" s="46" t="s">
        <v>41</v>
      </c>
      <c r="B81" s="48">
        <f>$B$18*B80</f>
        <v>0</v>
      </c>
      <c r="C81" s="48">
        <f>$B$18*C80</f>
        <v>0</v>
      </c>
      <c r="D81" s="48">
        <f>$B$18*D80</f>
        <v>0</v>
      </c>
      <c r="E81" s="48">
        <f>$B$18*E80</f>
        <v>0</v>
      </c>
      <c r="F81" s="48">
        <f>$B$18*F80</f>
        <v>0</v>
      </c>
      <c r="G81" s="49">
        <f>SUM(B81:$D81)</f>
        <v>0</v>
      </c>
      <c r="H81" s="49">
        <f>SUM(B81:$E81)</f>
        <v>0</v>
      </c>
      <c r="I81" s="49">
        <f>SUM(B81:$F81)</f>
        <v>0</v>
      </c>
    </row>
    <row r="82" spans="1:9" ht="17.25">
      <c r="A82" s="32" t="s">
        <v>42</v>
      </c>
      <c r="B82" s="48"/>
      <c r="C82" s="48"/>
      <c r="D82" s="48"/>
      <c r="E82" s="48"/>
      <c r="F82" s="48"/>
      <c r="G82" s="49"/>
      <c r="H82" s="49"/>
      <c r="I82" s="49"/>
    </row>
    <row r="83" spans="1:9" ht="17.25">
      <c r="A83" s="50" t="s">
        <v>43</v>
      </c>
      <c r="B83" s="48">
        <f>$G81/$B$8*(1+$B$6)^(B$24-$B$24)</f>
        <v>0</v>
      </c>
      <c r="C83" s="48">
        <f>$G81/$B$8*(1+$B$6)^(C$24-$B$24)</f>
        <v>0</v>
      </c>
      <c r="D83" s="48">
        <f>$G81/$B$8*(1+$B$6)^(D$24-$B$24)</f>
        <v>0</v>
      </c>
      <c r="E83" s="48"/>
      <c r="F83" s="48"/>
      <c r="G83" s="49">
        <f>SUM(B83:$D83)</f>
        <v>0</v>
      </c>
      <c r="H83" s="49"/>
      <c r="I83" s="49"/>
    </row>
    <row r="84" spans="1:9" ht="17.25">
      <c r="A84" s="50" t="s">
        <v>44</v>
      </c>
      <c r="B84" s="48">
        <f>$H81/$C$8*(1+$B$6)^(B$24-$B$24)</f>
        <v>0</v>
      </c>
      <c r="C84" s="48">
        <f>$H81/$C$8*(1+$B$6)^(C$24-$B$24)</f>
        <v>0</v>
      </c>
      <c r="D84" s="48">
        <f>$H81/$C$8*(1+$B$6)^(D$24-$B$24)</f>
        <v>0</v>
      </c>
      <c r="E84" s="48">
        <f>$H81/$C$8*(1+$B$6)^(E$24-$B$24)</f>
        <v>0</v>
      </c>
      <c r="F84" s="48"/>
      <c r="G84" s="49"/>
      <c r="H84" s="49">
        <f>SUM(B84:$E84)</f>
        <v>0</v>
      </c>
      <c r="I84" s="49"/>
    </row>
    <row r="85" spans="1:9" ht="17.25">
      <c r="A85" s="50" t="s">
        <v>45</v>
      </c>
      <c r="B85" s="48">
        <f>$I81/$D$8*(1+$B$6)^(B$24-$B$24)</f>
        <v>0</v>
      </c>
      <c r="C85" s="48">
        <f>$I81/$D$8*(1+$B$6)^(C$24-$B$24)</f>
        <v>0</v>
      </c>
      <c r="D85" s="48">
        <f>$I81/$D$8*(1+$B$6)^(D$24-$B$24)</f>
        <v>0</v>
      </c>
      <c r="E85" s="48">
        <f>$I81/$D$8*(1+$B$6)^(E$24-$B$24)</f>
        <v>0</v>
      </c>
      <c r="F85" s="48">
        <f>$I81/$D$8*(1+$B$6)^(F$24-$B$24)</f>
        <v>0</v>
      </c>
      <c r="G85" s="49"/>
      <c r="H85" s="49"/>
      <c r="I85" s="49">
        <f>SUM(B85:$F85)</f>
        <v>0</v>
      </c>
    </row>
    <row r="86" spans="1:9" ht="17.25">
      <c r="A86" s="32" t="s">
        <v>46</v>
      </c>
      <c r="B86" s="48"/>
      <c r="C86" s="48"/>
      <c r="D86" s="48"/>
      <c r="E86" s="48"/>
      <c r="F86" s="48"/>
      <c r="G86" s="49"/>
      <c r="H86" s="49"/>
      <c r="I86" s="49"/>
    </row>
    <row r="87" spans="1:9" ht="17.25">
      <c r="A87" s="50" t="s">
        <v>43</v>
      </c>
      <c r="B87" s="48">
        <f>$B$13*12</f>
        <v>0</v>
      </c>
      <c r="C87" s="48">
        <f>$B$13*12</f>
        <v>0</v>
      </c>
      <c r="D87" s="48">
        <f>$B$13*12</f>
        <v>0</v>
      </c>
      <c r="E87" s="48"/>
      <c r="F87" s="48"/>
      <c r="G87" s="49">
        <f>SUM(B87:$D87)</f>
        <v>0</v>
      </c>
      <c r="H87" s="49"/>
      <c r="I87" s="49"/>
    </row>
    <row r="88" spans="1:9" ht="17.25">
      <c r="A88" s="50" t="s">
        <v>44</v>
      </c>
      <c r="B88" s="48">
        <f>$C$13*12</f>
        <v>0</v>
      </c>
      <c r="C88" s="48">
        <f>$C$13*12</f>
        <v>0</v>
      </c>
      <c r="D88" s="48">
        <f>$C$13*12</f>
        <v>0</v>
      </c>
      <c r="E88" s="48">
        <f>$C$13*12</f>
        <v>0</v>
      </c>
      <c r="F88" s="48"/>
      <c r="G88" s="49"/>
      <c r="H88" s="49">
        <f>SUM(B88:$E88)</f>
        <v>0</v>
      </c>
      <c r="I88" s="49"/>
    </row>
    <row r="89" spans="1:9" ht="17.25">
      <c r="A89" s="50" t="s">
        <v>45</v>
      </c>
      <c r="B89" s="48">
        <f>$D$13*12</f>
        <v>0</v>
      </c>
      <c r="C89" s="48">
        <f>$D$13*12</f>
        <v>0</v>
      </c>
      <c r="D89" s="48">
        <f>$D$13*12</f>
        <v>0</v>
      </c>
      <c r="E89" s="48">
        <f>$D$13*12</f>
        <v>0</v>
      </c>
      <c r="F89" s="48">
        <f>$D$13*12</f>
        <v>0</v>
      </c>
      <c r="G89" s="49"/>
      <c r="H89" s="49"/>
      <c r="I89" s="49">
        <f>SUM(B89:$F89)</f>
        <v>0</v>
      </c>
    </row>
    <row r="90" spans="1:9" ht="17.25">
      <c r="A90" s="32" t="s">
        <v>47</v>
      </c>
      <c r="B90" s="32">
        <f>ROUND($B$4*$B$5/B80,0)</f>
        <v>32</v>
      </c>
      <c r="C90" s="32">
        <f>ROUND($B$4*$B$5/C80,0)</f>
        <v>96</v>
      </c>
      <c r="D90" s="32">
        <f>ROUND($B$4*$B$5/D80,0)</f>
        <v>120</v>
      </c>
      <c r="E90" s="32">
        <f>ROUND($B$4*$B$5/E80,0)</f>
        <v>160</v>
      </c>
      <c r="F90" s="32">
        <f>ROUND($B$4*$B$5/F80,0)</f>
        <v>240</v>
      </c>
      <c r="G90" s="32"/>
      <c r="H90" s="32"/>
      <c r="I90" s="32"/>
    </row>
    <row r="91" spans="1:9" ht="17.25">
      <c r="A91" s="32" t="s">
        <v>48</v>
      </c>
      <c r="B91" s="32"/>
      <c r="C91" s="32"/>
      <c r="D91" s="32"/>
      <c r="E91" s="32"/>
      <c r="F91" s="32"/>
      <c r="G91" s="32"/>
      <c r="H91" s="32"/>
      <c r="I91" s="32"/>
    </row>
    <row r="92" spans="1:9" ht="17.25">
      <c r="A92" s="50" t="s">
        <v>43</v>
      </c>
      <c r="B92" s="48">
        <f>B90*$B$13</f>
        <v>0</v>
      </c>
      <c r="C92" s="48">
        <f>C90*$B$13</f>
        <v>0</v>
      </c>
      <c r="D92" s="48">
        <f>D90*$B$13</f>
        <v>0</v>
      </c>
      <c r="E92" s="32"/>
      <c r="F92" s="32"/>
      <c r="G92" s="48"/>
      <c r="H92" s="32"/>
      <c r="I92" s="32"/>
    </row>
    <row r="93" spans="1:9" ht="17.25">
      <c r="A93" s="50" t="s">
        <v>44</v>
      </c>
      <c r="B93" s="48">
        <f>B90*$C$13</f>
        <v>0</v>
      </c>
      <c r="C93" s="48">
        <f>C90*$C$13</f>
        <v>0</v>
      </c>
      <c r="D93" s="48">
        <f>D90*$C$13</f>
        <v>0</v>
      </c>
      <c r="E93" s="48">
        <f>E90*$C$13</f>
        <v>0</v>
      </c>
      <c r="F93" s="32"/>
      <c r="G93" s="48"/>
      <c r="H93" s="32"/>
      <c r="I93" s="32"/>
    </row>
    <row r="94" spans="1:9" ht="17.25">
      <c r="A94" s="50" t="s">
        <v>45</v>
      </c>
      <c r="B94" s="48">
        <f>B90*$D$13</f>
        <v>0</v>
      </c>
      <c r="C94" s="48">
        <f>C90*$D$13</f>
        <v>0</v>
      </c>
      <c r="D94" s="48">
        <f>D90*$D$13</f>
        <v>0</v>
      </c>
      <c r="E94" s="48">
        <f>E90*$D$13</f>
        <v>0</v>
      </c>
      <c r="F94" s="48">
        <f>F90*$D$13</f>
        <v>0</v>
      </c>
      <c r="G94" s="48"/>
      <c r="H94" s="32"/>
      <c r="I94" s="32"/>
    </row>
    <row r="95" spans="1:9" ht="17.25">
      <c r="A95" s="32" t="s">
        <v>49</v>
      </c>
      <c r="B95" s="32"/>
      <c r="C95" s="32"/>
      <c r="D95" s="32"/>
      <c r="E95" s="32"/>
      <c r="F95" s="32"/>
      <c r="G95" s="48"/>
      <c r="H95" s="32"/>
      <c r="I95" s="32"/>
    </row>
    <row r="96" spans="1:9" ht="17.25">
      <c r="A96" s="50" t="s">
        <v>43</v>
      </c>
      <c r="B96" s="48">
        <f>B92*12</f>
        <v>0</v>
      </c>
      <c r="C96" s="48">
        <f>C92*12</f>
        <v>0</v>
      </c>
      <c r="D96" s="48">
        <f>D92*12</f>
        <v>0</v>
      </c>
      <c r="E96" s="48">
        <f>E92*12</f>
        <v>0</v>
      </c>
      <c r="F96" s="48">
        <f>F92*12</f>
        <v>0</v>
      </c>
      <c r="G96" s="48"/>
      <c r="H96" s="32"/>
      <c r="I96" s="32"/>
    </row>
    <row r="97" spans="1:9" ht="17.25">
      <c r="A97" s="50" t="s">
        <v>44</v>
      </c>
      <c r="B97" s="48">
        <f>B93*12</f>
        <v>0</v>
      </c>
      <c r="C97" s="48">
        <f>C93*12</f>
        <v>0</v>
      </c>
      <c r="D97" s="48">
        <f>D93*12</f>
        <v>0</v>
      </c>
      <c r="E97" s="48">
        <f>E93*12</f>
        <v>0</v>
      </c>
      <c r="F97" s="48">
        <f>F93*12</f>
        <v>0</v>
      </c>
      <c r="G97" s="48"/>
      <c r="H97" s="32"/>
      <c r="I97" s="32"/>
    </row>
    <row r="98" spans="1:9" ht="17.25">
      <c r="A98" s="50" t="s">
        <v>45</v>
      </c>
      <c r="B98" s="48">
        <f>B94*12</f>
        <v>0</v>
      </c>
      <c r="C98" s="48">
        <f>C94*12</f>
        <v>0</v>
      </c>
      <c r="D98" s="48">
        <f>D94*12</f>
        <v>0</v>
      </c>
      <c r="E98" s="48">
        <f>E94*12</f>
        <v>0</v>
      </c>
      <c r="F98" s="48">
        <f>F94*12</f>
        <v>0</v>
      </c>
      <c r="G98" s="48"/>
      <c r="H98" s="32"/>
      <c r="I98" s="32"/>
    </row>
    <row r="99" spans="1:9" ht="22.5">
      <c r="A99" s="43" t="s">
        <v>50</v>
      </c>
      <c r="B99" s="32"/>
      <c r="C99" s="32"/>
      <c r="D99" s="32"/>
      <c r="E99" s="32"/>
      <c r="F99" s="32"/>
      <c r="G99" s="32"/>
      <c r="H99" s="32"/>
      <c r="I99" s="32"/>
    </row>
    <row r="100" spans="1:9" ht="17.25">
      <c r="A100" s="46" t="s">
        <v>39</v>
      </c>
      <c r="B100" s="32">
        <f>ROUND($B$5-B35-B36*$G$4-B37*$G$5-B38*$G$6-B39*$G$7-B40*$G$8-B41*$G$9-B42*$G$10,2)</f>
        <v>-1.3</v>
      </c>
      <c r="C100" s="32">
        <f>ROUND($B$5-C35-C36*$G$4-C37*$G$5-C38*$G$6-C39*$G$7-C40*$G$8-C41*$G$9-C42*$G$10,2)</f>
        <v>3.3</v>
      </c>
      <c r="D100" s="32">
        <f>ROUND($B$5-D35-D36*$G$4-D37*$G$5-D38*$G$6-D39*$G$7-D40*$G$8-D41*$G$9-D42*$G$10,2)</f>
        <v>0</v>
      </c>
      <c r="E100" s="32">
        <f>ROUND($B$5-E35-E36*$G$4-E37*$G$5-E38*$G$6-E39*$G$7-E40*$G$8-E41*$G$9-E42*$G$10,2)</f>
        <v>0</v>
      </c>
      <c r="F100" s="32">
        <f>ROUND($B$5-F35-F36*$G$4-F37*$G$5-F38*$G$6-F39*$G$7-F40*$G$8-F41*$G$9-F42*$G$10,2)</f>
        <v>0</v>
      </c>
      <c r="G100" s="32"/>
      <c r="H100" s="32"/>
      <c r="I100" s="32"/>
    </row>
    <row r="101" spans="1:9" ht="17.25">
      <c r="A101" s="46" t="s">
        <v>40</v>
      </c>
      <c r="B101" s="32">
        <f>$B$7*SUM(B35:B42)</f>
        <v>39</v>
      </c>
      <c r="C101" s="32">
        <f>$B$7*SUM(C35:C42)</f>
        <v>12</v>
      </c>
      <c r="D101" s="32">
        <f>$B$7*SUM(D35:D42)</f>
        <v>12</v>
      </c>
      <c r="E101" s="32">
        <f>$B$7*SUM(E35:E42)</f>
        <v>9</v>
      </c>
      <c r="F101" s="32">
        <f>$B$7*SUM(F35:F42)</f>
        <v>6</v>
      </c>
      <c r="G101" s="32">
        <f>SUM(B101:F101)</f>
        <v>78</v>
      </c>
      <c r="H101" s="32"/>
      <c r="I101" s="32"/>
    </row>
    <row r="102" spans="1:9" ht="17.25">
      <c r="A102" s="46" t="s">
        <v>41</v>
      </c>
      <c r="B102" s="48">
        <f>$B$18*B101</f>
        <v>0</v>
      </c>
      <c r="C102" s="48">
        <f>$B$18*C101</f>
        <v>0</v>
      </c>
      <c r="D102" s="48">
        <f>$B$18*D101</f>
        <v>0</v>
      </c>
      <c r="E102" s="48">
        <f>$B$18*E101</f>
        <v>0</v>
      </c>
      <c r="F102" s="48">
        <f>$B$18*F101</f>
        <v>0</v>
      </c>
      <c r="G102" s="49">
        <f>SUM(B102:$D102)</f>
        <v>0</v>
      </c>
      <c r="H102" s="49">
        <f>SUM(B102:$E102)</f>
        <v>0</v>
      </c>
      <c r="I102" s="49">
        <f>SUM(B102:$F102)</f>
        <v>0</v>
      </c>
    </row>
    <row r="103" spans="1:9" ht="17.25">
      <c r="A103" s="32" t="s">
        <v>42</v>
      </c>
      <c r="B103" s="48"/>
      <c r="C103" s="48"/>
      <c r="D103" s="48"/>
      <c r="E103" s="48"/>
      <c r="F103" s="48"/>
      <c r="G103" s="49"/>
      <c r="H103" s="49"/>
      <c r="I103" s="49"/>
    </row>
    <row r="104" spans="1:9" ht="17.25">
      <c r="A104" s="50" t="s">
        <v>43</v>
      </c>
      <c r="B104" s="48">
        <f>$G102/$B$8*(1+$B$6)^(B$24-$B$24)</f>
        <v>0</v>
      </c>
      <c r="C104" s="48">
        <f>$G102/$B$8*(1+$B$6)^(C$24-$B$24)</f>
        <v>0</v>
      </c>
      <c r="D104" s="48">
        <f>$G102/$B$8*(1+$B$6)^(D$24-$B$24)</f>
        <v>0</v>
      </c>
      <c r="E104" s="48"/>
      <c r="F104" s="48"/>
      <c r="G104" s="49">
        <f>SUM(B104:$D104)</f>
        <v>0</v>
      </c>
      <c r="H104" s="49"/>
      <c r="I104" s="49"/>
    </row>
    <row r="105" spans="1:9" ht="17.25">
      <c r="A105" s="50" t="s">
        <v>44</v>
      </c>
      <c r="B105" s="48">
        <f>$H102/$C$8*(1+$B$6)^(B$24-$B$24)</f>
        <v>0</v>
      </c>
      <c r="C105" s="48">
        <f>$H102/$C$8*(1+$B$6)^(C$24-$B$24)</f>
        <v>0</v>
      </c>
      <c r="D105" s="48">
        <f>$H102/$C$8*(1+$B$6)^(D$24-$B$24)</f>
        <v>0</v>
      </c>
      <c r="E105" s="48">
        <f>$H102/$C$8*(1+$B$6)^(E$24-$B$24)</f>
        <v>0</v>
      </c>
      <c r="F105" s="48"/>
      <c r="G105" s="49"/>
      <c r="H105" s="49">
        <f>SUM(B105:$E105)</f>
        <v>0</v>
      </c>
      <c r="I105" s="49"/>
    </row>
    <row r="106" spans="1:9" ht="17.25">
      <c r="A106" s="50" t="s">
        <v>45</v>
      </c>
      <c r="B106" s="48">
        <f>$I102/$D$8*(1+$B$6)^(B$24-$B$24)</f>
        <v>0</v>
      </c>
      <c r="C106" s="48">
        <f>$I102/$D$8*(1+$B$6)^(C$24-$B$24)</f>
        <v>0</v>
      </c>
      <c r="D106" s="48">
        <f>$I102/$D$8*(1+$B$6)^(D$24-$B$24)</f>
        <v>0</v>
      </c>
      <c r="E106" s="48">
        <f>$I102/$D$8*(1+$B$6)^(E$24-$B$24)</f>
        <v>0</v>
      </c>
      <c r="F106" s="48">
        <f>$I102/$D$8*(1+$B$6)^(F$24-$B$24)</f>
        <v>0</v>
      </c>
      <c r="G106" s="49"/>
      <c r="H106" s="49"/>
      <c r="I106" s="49">
        <f>SUM(B106:$F106)</f>
        <v>0</v>
      </c>
    </row>
    <row r="107" spans="1:9" ht="17.25">
      <c r="A107" s="32" t="s">
        <v>46</v>
      </c>
      <c r="B107" s="48"/>
      <c r="C107" s="48"/>
      <c r="D107" s="48"/>
      <c r="E107" s="48"/>
      <c r="F107" s="48"/>
      <c r="G107" s="49"/>
      <c r="H107" s="49"/>
      <c r="I107" s="49"/>
    </row>
    <row r="108" spans="1:9" ht="17.25">
      <c r="A108" s="50" t="s">
        <v>43</v>
      </c>
      <c r="B108" s="48">
        <f>$B$14*12</f>
        <v>0</v>
      </c>
      <c r="C108" s="48">
        <f>$B$14*12</f>
        <v>0</v>
      </c>
      <c r="D108" s="48">
        <f>$B$14*12</f>
        <v>0</v>
      </c>
      <c r="E108" s="48"/>
      <c r="F108" s="48"/>
      <c r="G108" s="49">
        <f>SUM(B108:$D108)</f>
        <v>0</v>
      </c>
      <c r="H108" s="49"/>
      <c r="I108" s="49"/>
    </row>
    <row r="109" spans="1:9" ht="17.25">
      <c r="A109" s="50" t="s">
        <v>44</v>
      </c>
      <c r="B109" s="48">
        <f>$C$14*12</f>
        <v>0</v>
      </c>
      <c r="C109" s="48">
        <f>$C$14*12</f>
        <v>0</v>
      </c>
      <c r="D109" s="48">
        <f>$C$14*12</f>
        <v>0</v>
      </c>
      <c r="E109" s="48">
        <f>$C$14*12</f>
        <v>0</v>
      </c>
      <c r="F109" s="48"/>
      <c r="G109" s="49"/>
      <c r="H109" s="49">
        <f>SUM(B109:$E109)</f>
        <v>0</v>
      </c>
      <c r="I109" s="49"/>
    </row>
    <row r="110" spans="1:9" ht="17.25">
      <c r="A110" s="50" t="s">
        <v>45</v>
      </c>
      <c r="B110" s="48">
        <f>$D$14*12</f>
        <v>0</v>
      </c>
      <c r="C110" s="48">
        <f>$D$14*12</f>
        <v>0</v>
      </c>
      <c r="D110" s="48">
        <f>$D$14*12</f>
        <v>0</v>
      </c>
      <c r="E110" s="48">
        <f>$D$14*12</f>
        <v>0</v>
      </c>
      <c r="F110" s="48">
        <f>$D$14*12</f>
        <v>0</v>
      </c>
      <c r="G110" s="49"/>
      <c r="H110" s="49"/>
      <c r="I110" s="49">
        <f>SUM(B110:$F110)</f>
        <v>0</v>
      </c>
    </row>
    <row r="111" spans="1:9" ht="17.25">
      <c r="A111" s="32" t="s">
        <v>47</v>
      </c>
      <c r="B111" s="32">
        <f>ROUND($B$4*$B$5/B101,0)</f>
        <v>37</v>
      </c>
      <c r="C111" s="32">
        <f>ROUND($B$4*$B$5/C101,0)</f>
        <v>120</v>
      </c>
      <c r="D111" s="32">
        <f>ROUND($B$4*$B$5/D101,0)</f>
        <v>120</v>
      </c>
      <c r="E111" s="32">
        <f>ROUND($B$4*$B$5/E101,0)</f>
        <v>160</v>
      </c>
      <c r="F111" s="32">
        <f>ROUND($B$4*$B$5/F101,0)</f>
        <v>240</v>
      </c>
      <c r="G111" s="32"/>
      <c r="H111" s="32"/>
      <c r="I111" s="32"/>
    </row>
    <row r="112" spans="1:9" ht="17.25">
      <c r="A112" s="32" t="s">
        <v>48</v>
      </c>
      <c r="B112" s="32"/>
      <c r="C112" s="32"/>
      <c r="D112" s="32"/>
      <c r="E112" s="32"/>
      <c r="F112" s="32"/>
      <c r="G112" s="32"/>
      <c r="H112" s="32"/>
      <c r="I112" s="32"/>
    </row>
    <row r="113" spans="1:9" ht="17.25">
      <c r="A113" s="50" t="s">
        <v>43</v>
      </c>
      <c r="B113" s="48">
        <f>B111*$B$14</f>
        <v>0</v>
      </c>
      <c r="C113" s="48">
        <f>C111*$B$14</f>
        <v>0</v>
      </c>
      <c r="D113" s="48">
        <f>D111*$B$14</f>
        <v>0</v>
      </c>
      <c r="E113" s="32"/>
      <c r="F113" s="32"/>
      <c r="G113" s="48"/>
      <c r="H113" s="32"/>
      <c r="I113" s="32"/>
    </row>
    <row r="114" spans="1:9" ht="17.25">
      <c r="A114" s="50" t="s">
        <v>44</v>
      </c>
      <c r="B114" s="48">
        <f>B111*$C$14</f>
        <v>0</v>
      </c>
      <c r="C114" s="48">
        <f>C111*$C$14</f>
        <v>0</v>
      </c>
      <c r="D114" s="48">
        <f>D111*$C$14</f>
        <v>0</v>
      </c>
      <c r="E114" s="48">
        <f>E111*$C$14</f>
        <v>0</v>
      </c>
      <c r="F114" s="32"/>
      <c r="G114" s="48"/>
      <c r="H114" s="32"/>
      <c r="I114" s="32"/>
    </row>
    <row r="115" spans="1:9" ht="17.25">
      <c r="A115" s="50" t="s">
        <v>45</v>
      </c>
      <c r="B115" s="48">
        <f>B111*$D$14</f>
        <v>0</v>
      </c>
      <c r="C115" s="48">
        <f>C111*$D$14</f>
        <v>0</v>
      </c>
      <c r="D115" s="48">
        <f>D111*$D$14</f>
        <v>0</v>
      </c>
      <c r="E115" s="48">
        <f>E111*$D$14</f>
        <v>0</v>
      </c>
      <c r="F115" s="48">
        <f>F111*$D$14</f>
        <v>0</v>
      </c>
      <c r="G115" s="48"/>
      <c r="H115" s="32"/>
      <c r="I115" s="32"/>
    </row>
    <row r="116" spans="1:9" ht="17.25">
      <c r="A116" s="32" t="s">
        <v>49</v>
      </c>
      <c r="B116" s="32"/>
      <c r="C116" s="32"/>
      <c r="D116" s="32"/>
      <c r="E116" s="32"/>
      <c r="F116" s="32"/>
      <c r="G116" s="48"/>
      <c r="H116" s="32"/>
      <c r="I116" s="32"/>
    </row>
    <row r="117" spans="1:9" ht="17.25">
      <c r="A117" s="50" t="s">
        <v>43</v>
      </c>
      <c r="B117" s="48">
        <f>B113*12</f>
        <v>0</v>
      </c>
      <c r="C117" s="48">
        <f>C113*12</f>
        <v>0</v>
      </c>
      <c r="D117" s="48">
        <f>D113*12</f>
        <v>0</v>
      </c>
      <c r="E117" s="48">
        <f>E113*12</f>
        <v>0</v>
      </c>
      <c r="F117" s="48">
        <f>F113*12</f>
        <v>0</v>
      </c>
      <c r="G117" s="48"/>
      <c r="H117" s="32"/>
      <c r="I117" s="32"/>
    </row>
    <row r="118" spans="1:9" ht="17.25">
      <c r="A118" s="50" t="s">
        <v>44</v>
      </c>
      <c r="B118" s="48">
        <f>B114*12</f>
        <v>0</v>
      </c>
      <c r="C118" s="48">
        <f>C114*12</f>
        <v>0</v>
      </c>
      <c r="D118" s="48">
        <f>D114*12</f>
        <v>0</v>
      </c>
      <c r="E118" s="48">
        <f>E114*12</f>
        <v>0</v>
      </c>
      <c r="F118" s="48">
        <f>F114*12</f>
        <v>0</v>
      </c>
      <c r="G118" s="48"/>
      <c r="H118" s="32"/>
      <c r="I118" s="32"/>
    </row>
    <row r="119" spans="1:9" ht="17.25">
      <c r="A119" s="50" t="s">
        <v>45</v>
      </c>
      <c r="B119" s="48">
        <f>B115*12</f>
        <v>0</v>
      </c>
      <c r="C119" s="48">
        <f>C115*12</f>
        <v>0</v>
      </c>
      <c r="D119" s="48">
        <f>D115*12</f>
        <v>0</v>
      </c>
      <c r="E119" s="48">
        <f>E115*12</f>
        <v>0</v>
      </c>
      <c r="F119" s="48">
        <f>F115*12</f>
        <v>0</v>
      </c>
      <c r="G119" s="48"/>
      <c r="H119" s="32"/>
      <c r="I119" s="32"/>
    </row>
    <row r="120" spans="1:9" ht="22.5">
      <c r="A120" s="43" t="s">
        <v>51</v>
      </c>
      <c r="B120" s="32"/>
      <c r="C120" s="32"/>
      <c r="D120" s="32"/>
      <c r="E120" s="32"/>
      <c r="F120" s="32"/>
      <c r="G120" s="32"/>
      <c r="H120" s="32"/>
      <c r="I120" s="32"/>
    </row>
    <row r="121" spans="1:9" ht="17.25">
      <c r="A121" s="46" t="s">
        <v>39</v>
      </c>
      <c r="B121" s="32">
        <f>ROUND($B$5-B44-B45*$G$4-B46*$G$5-B47*$G$6-B48*$G$7-B49*$G$8-B50*$G$9-B51*$G$10,2)</f>
        <v>-0.3</v>
      </c>
      <c r="C121" s="32">
        <f>ROUND($B$5-C44-C45*$G$4-C46*$G$5-C47*$G$6-C48*$G$7-C49*$G$8-C50*$G$9-C51*$G$10,2)</f>
        <v>0</v>
      </c>
      <c r="D121" s="32">
        <f>ROUND($B$5-D44-D45*$G$4-D46*$G$5-D47*$G$6-D48*$G$7-D49*$G$8-D50*$G$9-D51*$G$10,2)</f>
        <v>0</v>
      </c>
      <c r="E121" s="32">
        <f>ROUND($B$5-E44-E45*$G$4-E46*$G$5-E47*$G$6-E48*$G$7-E49*$G$8-E50*$G$9-E51*$G$10,2)</f>
        <v>0</v>
      </c>
      <c r="F121" s="32">
        <f>ROUND($B$5-F44-F45*$G$4-F46*$G$5-F47*$G$6-F48*$G$7-F49*$G$8-F50*$G$9-F51*$G$10,2)</f>
        <v>0</v>
      </c>
      <c r="G121" s="32"/>
      <c r="H121" s="32"/>
      <c r="I121" s="32"/>
    </row>
    <row r="122" spans="1:9" ht="17.25">
      <c r="A122" s="46" t="s">
        <v>40</v>
      </c>
      <c r="B122" s="32">
        <f>$B$7*SUM(B44:B51)</f>
        <v>36</v>
      </c>
      <c r="C122" s="32">
        <f>$B$7*SUM(C44:C51)</f>
        <v>12</v>
      </c>
      <c r="D122" s="32">
        <f>$B$7*SUM(D44:D51)</f>
        <v>9</v>
      </c>
      <c r="E122" s="32">
        <f>$B$7*SUM(E44:E51)</f>
        <v>6</v>
      </c>
      <c r="F122" s="32">
        <f>$B$7*SUM(F44:F51)</f>
        <v>3</v>
      </c>
      <c r="G122" s="32">
        <f>SUM(B122:F122)</f>
        <v>66</v>
      </c>
      <c r="H122" s="32"/>
      <c r="I122" s="32"/>
    </row>
    <row r="123" spans="1:9" ht="17.25">
      <c r="A123" s="46" t="s">
        <v>41</v>
      </c>
      <c r="B123" s="48">
        <f>$B$18*B122</f>
        <v>0</v>
      </c>
      <c r="C123" s="48">
        <f>$B$18*C122</f>
        <v>0</v>
      </c>
      <c r="D123" s="48">
        <f>$B$18*D122</f>
        <v>0</v>
      </c>
      <c r="E123" s="48">
        <f>$B$18*E122</f>
        <v>0</v>
      </c>
      <c r="F123" s="48">
        <f>$B$18*F122</f>
        <v>0</v>
      </c>
      <c r="G123" s="49">
        <f>SUM(B123:$D123)</f>
        <v>0</v>
      </c>
      <c r="H123" s="49">
        <f>SUM(B123:$E123)</f>
        <v>0</v>
      </c>
      <c r="I123" s="49">
        <f>SUM(B123:$F123)</f>
        <v>0</v>
      </c>
    </row>
    <row r="124" spans="1:9" ht="17.25">
      <c r="A124" s="32" t="s">
        <v>42</v>
      </c>
      <c r="B124" s="48"/>
      <c r="C124" s="48"/>
      <c r="D124" s="48"/>
      <c r="E124" s="48"/>
      <c r="F124" s="48"/>
      <c r="G124" s="49"/>
      <c r="H124" s="49"/>
      <c r="I124" s="49"/>
    </row>
    <row r="125" spans="1:9" ht="17.25">
      <c r="A125" s="50" t="s">
        <v>43</v>
      </c>
      <c r="B125" s="48">
        <f>$G123/$B$8*(1+$B$6)^(B$24-$B$24)</f>
        <v>0</v>
      </c>
      <c r="C125" s="48">
        <f>$G123/$B$8*(1+$B$6)^(C$24-$B$24)</f>
        <v>0</v>
      </c>
      <c r="D125" s="48">
        <f>$G123/$B$8*(1+$B$6)^(D$24-$B$24)</f>
        <v>0</v>
      </c>
      <c r="E125" s="48"/>
      <c r="F125" s="48"/>
      <c r="G125" s="49">
        <f>SUM(B125:$D125)</f>
        <v>0</v>
      </c>
      <c r="H125" s="49"/>
      <c r="I125" s="49"/>
    </row>
    <row r="126" spans="1:9" ht="17.25">
      <c r="A126" s="50" t="s">
        <v>44</v>
      </c>
      <c r="B126" s="48">
        <f>$H123/$C$8*(1+$B$6)^(B$24-$B$24)</f>
        <v>0</v>
      </c>
      <c r="C126" s="48">
        <f>$H123/$C$8*(1+$B$6)^(C$24-$B$24)</f>
        <v>0</v>
      </c>
      <c r="D126" s="48">
        <f>$H123/$C$8*(1+$B$6)^(D$24-$B$24)</f>
        <v>0</v>
      </c>
      <c r="E126" s="48">
        <f>$H123/$C$8*(1+$B$6)^(E$24-$B$24)</f>
        <v>0</v>
      </c>
      <c r="F126" s="48"/>
      <c r="G126" s="49"/>
      <c r="H126" s="49">
        <f>SUM(B126:$E126)</f>
        <v>0</v>
      </c>
      <c r="I126" s="49"/>
    </row>
    <row r="127" spans="1:9" ht="17.25">
      <c r="A127" s="50" t="s">
        <v>45</v>
      </c>
      <c r="B127" s="48">
        <f>$I123/$D$8*(1+$B$6)^(B$24-$B$24)</f>
        <v>0</v>
      </c>
      <c r="C127" s="48">
        <f>$I123/$D$8*(1+$B$6)^(C$24-$B$24)</f>
        <v>0</v>
      </c>
      <c r="D127" s="48">
        <f>$I123/$D$8*(1+$B$6)^(D$24-$B$24)</f>
        <v>0</v>
      </c>
      <c r="E127" s="48">
        <f>$I123/$D$8*(1+$B$6)^(E$24-$B$24)</f>
        <v>0</v>
      </c>
      <c r="F127" s="48">
        <f>$I123/$D$8*(1+$B$6)^(F$24-$B$24)</f>
        <v>0</v>
      </c>
      <c r="G127" s="49"/>
      <c r="H127" s="49"/>
      <c r="I127" s="49">
        <f>SUM(B127:$F127)</f>
        <v>0</v>
      </c>
    </row>
    <row r="128" spans="1:9" ht="17.25">
      <c r="A128" s="32" t="s">
        <v>46</v>
      </c>
      <c r="B128" s="48"/>
      <c r="C128" s="48"/>
      <c r="D128" s="48"/>
      <c r="E128" s="48"/>
      <c r="F128" s="48"/>
      <c r="G128" s="49"/>
      <c r="H128" s="49"/>
      <c r="I128" s="49"/>
    </row>
    <row r="129" spans="1:9" ht="17.25">
      <c r="A129" s="50" t="s">
        <v>43</v>
      </c>
      <c r="B129" s="48">
        <f>$B$15*12</f>
        <v>0</v>
      </c>
      <c r="C129" s="48">
        <f>$B$15*12</f>
        <v>0</v>
      </c>
      <c r="D129" s="48">
        <f>$B$15*12</f>
        <v>0</v>
      </c>
      <c r="E129" s="48"/>
      <c r="F129" s="48"/>
      <c r="G129" s="49">
        <f>SUM(B129:$D129)</f>
        <v>0</v>
      </c>
      <c r="H129" s="49"/>
      <c r="I129" s="49"/>
    </row>
    <row r="130" spans="1:9" ht="17.25">
      <c r="A130" s="50" t="s">
        <v>44</v>
      </c>
      <c r="B130" s="48">
        <f>$C$15*12</f>
        <v>0</v>
      </c>
      <c r="C130" s="48">
        <f>$C$15*12</f>
        <v>0</v>
      </c>
      <c r="D130" s="48">
        <f>$C$15*12</f>
        <v>0</v>
      </c>
      <c r="E130" s="48">
        <f>$C$15*12</f>
        <v>0</v>
      </c>
      <c r="F130" s="48"/>
      <c r="G130" s="49"/>
      <c r="H130" s="49">
        <f>SUM(B130:$E130)</f>
        <v>0</v>
      </c>
      <c r="I130" s="49"/>
    </row>
    <row r="131" spans="1:9" ht="17.25">
      <c r="A131" s="50" t="s">
        <v>45</v>
      </c>
      <c r="B131" s="48">
        <f>$D$15*12</f>
        <v>0</v>
      </c>
      <c r="C131" s="48">
        <f>$D$15*12</f>
        <v>0</v>
      </c>
      <c r="D131" s="48">
        <f>$D$15*12</f>
        <v>0</v>
      </c>
      <c r="E131" s="48">
        <f>$D$15*12</f>
        <v>0</v>
      </c>
      <c r="F131" s="48">
        <f>$D$15*12</f>
        <v>0</v>
      </c>
      <c r="G131" s="49"/>
      <c r="H131" s="49"/>
      <c r="I131" s="49">
        <f>SUM(B131:$F131)</f>
        <v>0</v>
      </c>
    </row>
    <row r="132" spans="1:9" ht="17.25">
      <c r="A132" s="32" t="s">
        <v>47</v>
      </c>
      <c r="B132" s="32">
        <f>ROUND($B$4*$B$5/B122,0)</f>
        <v>40</v>
      </c>
      <c r="C132" s="32">
        <f>ROUND($B$4*$B$5/C122,0)</f>
        <v>120</v>
      </c>
      <c r="D132" s="32">
        <f>ROUND($B$4*$B$5/D122,0)</f>
        <v>160</v>
      </c>
      <c r="E132" s="32">
        <f>ROUND($B$4*$B$5/E122,0)</f>
        <v>240</v>
      </c>
      <c r="F132" s="32">
        <f>ROUND($B$4*$B$5/F122,0)</f>
        <v>480</v>
      </c>
      <c r="G132" s="32"/>
      <c r="H132" s="32"/>
      <c r="I132" s="32"/>
    </row>
    <row r="133" spans="1:9" ht="17.25">
      <c r="A133" s="32" t="s">
        <v>48</v>
      </c>
      <c r="B133" s="32"/>
      <c r="C133" s="32"/>
      <c r="D133" s="32"/>
      <c r="E133" s="32"/>
      <c r="F133" s="32"/>
      <c r="G133" s="32"/>
      <c r="H133" s="32"/>
      <c r="I133" s="32"/>
    </row>
    <row r="134" spans="1:9" ht="17.25">
      <c r="A134" s="50" t="s">
        <v>43</v>
      </c>
      <c r="B134" s="48">
        <f>B132*$B$15</f>
        <v>0</v>
      </c>
      <c r="C134" s="48">
        <f>C132*$B$15</f>
        <v>0</v>
      </c>
      <c r="D134" s="48">
        <f>D132*$B$15</f>
        <v>0</v>
      </c>
      <c r="E134" s="32"/>
      <c r="F134" s="32"/>
      <c r="G134" s="48"/>
      <c r="H134" s="32"/>
      <c r="I134" s="32"/>
    </row>
    <row r="135" spans="1:9" ht="17.25">
      <c r="A135" s="50" t="s">
        <v>44</v>
      </c>
      <c r="B135" s="48">
        <f>B132*$C$15</f>
        <v>0</v>
      </c>
      <c r="C135" s="48">
        <f>C132*$C$15</f>
        <v>0</v>
      </c>
      <c r="D135" s="48">
        <f>D132*$C$15</f>
        <v>0</v>
      </c>
      <c r="E135" s="48">
        <f>E132*$C$15</f>
        <v>0</v>
      </c>
      <c r="F135" s="32"/>
      <c r="G135" s="48"/>
      <c r="H135" s="32"/>
      <c r="I135" s="32"/>
    </row>
    <row r="136" spans="1:9" ht="17.25">
      <c r="A136" s="50" t="s">
        <v>45</v>
      </c>
      <c r="B136" s="48">
        <f>B132*$D$15</f>
        <v>0</v>
      </c>
      <c r="C136" s="48">
        <f>C132*$D$15</f>
        <v>0</v>
      </c>
      <c r="D136" s="48">
        <f>D132*$D$15</f>
        <v>0</v>
      </c>
      <c r="E136" s="48">
        <f>E132*$D$15</f>
        <v>0</v>
      </c>
      <c r="F136" s="48">
        <f>F132*$D$15</f>
        <v>0</v>
      </c>
      <c r="G136" s="48"/>
      <c r="H136" s="32"/>
      <c r="I136" s="32"/>
    </row>
    <row r="137" spans="1:9" ht="17.25">
      <c r="A137" s="32" t="s">
        <v>49</v>
      </c>
      <c r="B137" s="32"/>
      <c r="C137" s="32"/>
      <c r="D137" s="32"/>
      <c r="E137" s="32"/>
      <c r="F137" s="32"/>
      <c r="G137" s="48"/>
      <c r="H137" s="32"/>
      <c r="I137" s="32"/>
    </row>
    <row r="138" spans="1:9" ht="17.25">
      <c r="A138" s="50" t="s">
        <v>43</v>
      </c>
      <c r="B138" s="48">
        <f>B134*12</f>
        <v>0</v>
      </c>
      <c r="C138" s="48">
        <f>C134*12</f>
        <v>0</v>
      </c>
      <c r="D138" s="48">
        <f>D134*12</f>
        <v>0</v>
      </c>
      <c r="E138" s="48">
        <f>E134*12</f>
        <v>0</v>
      </c>
      <c r="F138" s="48">
        <f>F134*12</f>
        <v>0</v>
      </c>
      <c r="G138" s="48"/>
      <c r="H138" s="32"/>
      <c r="I138" s="32"/>
    </row>
    <row r="139" spans="1:9" ht="17.25">
      <c r="A139" s="50" t="s">
        <v>44</v>
      </c>
      <c r="B139" s="48">
        <f>B135*12</f>
        <v>0</v>
      </c>
      <c r="C139" s="48">
        <f>C135*12</f>
        <v>0</v>
      </c>
      <c r="D139" s="48">
        <f>D135*12</f>
        <v>0</v>
      </c>
      <c r="E139" s="48">
        <f>E135*12</f>
        <v>0</v>
      </c>
      <c r="F139" s="48">
        <f>F135*12</f>
        <v>0</v>
      </c>
      <c r="G139" s="48"/>
      <c r="H139" s="32"/>
      <c r="I139" s="32"/>
    </row>
    <row r="140" spans="1:9" ht="17.25">
      <c r="A140" s="50" t="s">
        <v>45</v>
      </c>
      <c r="B140" s="48">
        <f>B136*12</f>
        <v>0</v>
      </c>
      <c r="C140" s="48">
        <f>C136*12</f>
        <v>0</v>
      </c>
      <c r="D140" s="48">
        <f>D136*12</f>
        <v>0</v>
      </c>
      <c r="E140" s="48">
        <f>E136*12</f>
        <v>0</v>
      </c>
      <c r="F140" s="48">
        <f>F136*12</f>
        <v>0</v>
      </c>
      <c r="G140" s="48"/>
      <c r="H140" s="32"/>
      <c r="I140" s="32"/>
    </row>
    <row r="141" spans="1:9" ht="22.5">
      <c r="A141" s="43" t="s">
        <v>52</v>
      </c>
      <c r="B141" s="32"/>
      <c r="C141" s="32"/>
      <c r="D141" s="32"/>
      <c r="E141" s="32"/>
      <c r="F141" s="32"/>
      <c r="G141" s="32"/>
      <c r="H141" s="32"/>
      <c r="I141" s="32"/>
    </row>
    <row r="142" spans="1:9" ht="17.25">
      <c r="A142" s="46" t="s">
        <v>39</v>
      </c>
      <c r="B142" s="32">
        <f>ROUND($B$5-B53-B54*$G$4-B55*$G$5-B56*$G$6-B57*$G$7-B58*$G$8-B59*$G$9-B60*$G$10,2)</f>
        <v>0.5</v>
      </c>
      <c r="C142" s="32">
        <f>ROUND($B$5-C53-C54*$G$4-C55*$G$5-C56*$G$6-C57*$G$7-C58*$G$8-C59*$G$9-C60*$G$10,2)</f>
        <v>0</v>
      </c>
      <c r="D142" s="32">
        <f>ROUND($B$5-D53-D54*$G$4-D55*$G$5-D56*$G$6-D57*$G$7-D58*$G$8-D59*$G$9-D60*$G$10,2)</f>
        <v>0</v>
      </c>
      <c r="E142" s="32">
        <f>ROUND($B$5-E53-E54*$G$4-E55*$G$5-E56*$G$6-E57*$G$7-E58*$G$8-E59*$G$9-E60*$G$10,2)</f>
        <v>0</v>
      </c>
      <c r="F142" s="32">
        <f>ROUND($B$5-F53-F54*$G$4-F55*$G$5-F56*$G$6-F57*$G$7-F58*$G$8-F59*$G$9-F60*$G$10,2)</f>
        <v>0</v>
      </c>
      <c r="G142" s="32"/>
      <c r="H142" s="32"/>
      <c r="I142" s="32"/>
    </row>
    <row r="143" spans="1:9" ht="17.25">
      <c r="A143" s="46" t="s">
        <v>40</v>
      </c>
      <c r="B143" s="32">
        <f>$B$7*SUM(B53:B60)</f>
        <v>27</v>
      </c>
      <c r="C143" s="32">
        <f>$B$7*SUM(C53:C60)</f>
        <v>12</v>
      </c>
      <c r="D143" s="32">
        <f>$B$7*SUM(D53:D60)</f>
        <v>9</v>
      </c>
      <c r="E143" s="32">
        <f>$B$7*SUM(E53:E60)</f>
        <v>6</v>
      </c>
      <c r="F143" s="32">
        <f>$B$7*SUM(F53:F60)</f>
        <v>3</v>
      </c>
      <c r="G143" s="32">
        <f>SUM(B143:F143)</f>
        <v>57</v>
      </c>
      <c r="H143" s="32"/>
      <c r="I143" s="32"/>
    </row>
    <row r="144" spans="1:9" ht="17.25">
      <c r="A144" s="46" t="s">
        <v>41</v>
      </c>
      <c r="B144" s="48">
        <f>$B$18*B143</f>
        <v>0</v>
      </c>
      <c r="C144" s="48">
        <f>$B$18*C143</f>
        <v>0</v>
      </c>
      <c r="D144" s="48">
        <f>$B$18*D143</f>
        <v>0</v>
      </c>
      <c r="E144" s="48">
        <f>$B$18*E143</f>
        <v>0</v>
      </c>
      <c r="F144" s="48">
        <f>$B$18*F143</f>
        <v>0</v>
      </c>
      <c r="G144" s="49">
        <f>SUM(B144:$D144)</f>
        <v>0</v>
      </c>
      <c r="H144" s="49">
        <f>SUM(B144:$E144)</f>
        <v>0</v>
      </c>
      <c r="I144" s="49">
        <f>SUM(B144:$F144)</f>
        <v>0</v>
      </c>
    </row>
    <row r="145" spans="1:9" ht="17.25">
      <c r="A145" s="32" t="s">
        <v>42</v>
      </c>
      <c r="B145" s="48"/>
      <c r="C145" s="48"/>
      <c r="D145" s="48"/>
      <c r="E145" s="48"/>
      <c r="F145" s="48"/>
      <c r="G145" s="49"/>
      <c r="H145" s="49"/>
      <c r="I145" s="49"/>
    </row>
    <row r="146" spans="1:9" ht="17.25">
      <c r="A146" s="50" t="s">
        <v>43</v>
      </c>
      <c r="B146" s="48">
        <f>$G144/$B$8*(1+$B$6)^(B$24-$B$24)</f>
        <v>0</v>
      </c>
      <c r="C146" s="48">
        <f>$G144/$B$8*(1+$B$6)^(C$24-$B$24)</f>
        <v>0</v>
      </c>
      <c r="D146" s="48">
        <f>$G144/$B$8*(1+$B$6)^(D$24-$B$24)</f>
        <v>0</v>
      </c>
      <c r="E146" s="48"/>
      <c r="F146" s="48"/>
      <c r="G146" s="49">
        <f>SUM(B146:$D146)</f>
        <v>0</v>
      </c>
      <c r="H146" s="49"/>
      <c r="I146" s="49"/>
    </row>
    <row r="147" spans="1:9" ht="17.25">
      <c r="A147" s="50" t="s">
        <v>44</v>
      </c>
      <c r="B147" s="48">
        <f>$H144/$C$8*(1+$B$6)^(B$24-$B$24)</f>
        <v>0</v>
      </c>
      <c r="C147" s="48">
        <f>$H144/$C$8*(1+$B$6)^(C$24-$B$24)</f>
        <v>0</v>
      </c>
      <c r="D147" s="48">
        <f>$H144/$C$8*(1+$B$6)^(D$24-$B$24)</f>
        <v>0</v>
      </c>
      <c r="E147" s="48">
        <f>$H144/$C$8*(1+$B$6)^(E$24-$B$24)</f>
        <v>0</v>
      </c>
      <c r="F147" s="48"/>
      <c r="G147" s="49"/>
      <c r="H147" s="49">
        <f>SUM(B147:$E147)</f>
        <v>0</v>
      </c>
      <c r="I147" s="49"/>
    </row>
    <row r="148" spans="1:9" ht="17.25">
      <c r="A148" s="50" t="s">
        <v>45</v>
      </c>
      <c r="B148" s="48">
        <f>$I144/$D$8*(1+$B$6)^(B$24-$B$24)</f>
        <v>0</v>
      </c>
      <c r="C148" s="48">
        <f>$I144/$D$8*(1+$B$6)^(C$24-$B$24)</f>
        <v>0</v>
      </c>
      <c r="D148" s="48">
        <f>$I144/$D$8*(1+$B$6)^(D$24-$B$24)</f>
        <v>0</v>
      </c>
      <c r="E148" s="48">
        <f>$I144/$D$8*(1+$B$6)^(E$24-$B$24)</f>
        <v>0</v>
      </c>
      <c r="F148" s="48">
        <f>$I144/$D$8*(1+$B$6)^(F$24-$B$24)</f>
        <v>0</v>
      </c>
      <c r="G148" s="49"/>
      <c r="H148" s="49"/>
      <c r="I148" s="49">
        <f>SUM(B148:$F148)</f>
        <v>0</v>
      </c>
    </row>
    <row r="149" spans="1:9" ht="17.25">
      <c r="A149" s="32" t="s">
        <v>46</v>
      </c>
      <c r="B149" s="48"/>
      <c r="C149" s="48"/>
      <c r="D149" s="48"/>
      <c r="E149" s="48"/>
      <c r="F149" s="48"/>
      <c r="G149" s="49"/>
      <c r="H149" s="49"/>
      <c r="I149" s="49"/>
    </row>
    <row r="150" spans="1:9" ht="17.25">
      <c r="A150" s="50" t="s">
        <v>43</v>
      </c>
      <c r="B150" s="48">
        <f>$B$16*12</f>
        <v>0</v>
      </c>
      <c r="C150" s="48">
        <f>$B$16*12</f>
        <v>0</v>
      </c>
      <c r="D150" s="48">
        <f>$B$16*12</f>
        <v>0</v>
      </c>
      <c r="E150" s="48"/>
      <c r="F150" s="48"/>
      <c r="G150" s="49">
        <f>SUM(B150:$D150)</f>
        <v>0</v>
      </c>
      <c r="H150" s="49"/>
      <c r="I150" s="49"/>
    </row>
    <row r="151" spans="1:9" ht="17.25">
      <c r="A151" s="50" t="s">
        <v>44</v>
      </c>
      <c r="B151" s="48">
        <f>$C$16*12</f>
        <v>0</v>
      </c>
      <c r="C151" s="48">
        <f>$C$16*12</f>
        <v>0</v>
      </c>
      <c r="D151" s="48">
        <f>$C$16*12</f>
        <v>0</v>
      </c>
      <c r="E151" s="48">
        <f>$C$16*12</f>
        <v>0</v>
      </c>
      <c r="F151" s="48"/>
      <c r="G151" s="49"/>
      <c r="H151" s="49">
        <f>SUM(B151:$E151)</f>
        <v>0</v>
      </c>
      <c r="I151" s="49"/>
    </row>
    <row r="152" spans="1:9" ht="17.25">
      <c r="A152" s="50" t="s">
        <v>45</v>
      </c>
      <c r="B152" s="48">
        <f>$D$16*12</f>
        <v>0</v>
      </c>
      <c r="C152" s="48">
        <f>$D$16*12</f>
        <v>0</v>
      </c>
      <c r="D152" s="48">
        <f>$D$16*12</f>
        <v>0</v>
      </c>
      <c r="E152" s="48">
        <f>$D$16*12</f>
        <v>0</v>
      </c>
      <c r="F152" s="48">
        <f>$D$16*12</f>
        <v>0</v>
      </c>
      <c r="G152" s="49"/>
      <c r="H152" s="49"/>
      <c r="I152" s="49">
        <f>SUM(B152:$F152)</f>
        <v>0</v>
      </c>
    </row>
    <row r="153" spans="1:9" ht="17.25">
      <c r="A153" s="32" t="s">
        <v>47</v>
      </c>
      <c r="B153" s="32">
        <f>ROUND($B$4*$B$5/B143,0)</f>
        <v>53</v>
      </c>
      <c r="C153" s="32">
        <f>ROUND($B$4*$B$5/C143,0)</f>
        <v>120</v>
      </c>
      <c r="D153" s="32">
        <f>ROUND($B$4*$B$5/D143,0)</f>
        <v>160</v>
      </c>
      <c r="E153" s="32">
        <f>ROUND($B$4*$B$5/E143,0)</f>
        <v>240</v>
      </c>
      <c r="F153" s="32">
        <f>ROUND($B$4*$B$5/F143,0)</f>
        <v>480</v>
      </c>
      <c r="G153" s="32"/>
      <c r="H153" s="32"/>
      <c r="I153" s="32"/>
    </row>
    <row r="154" spans="1:9" ht="17.25">
      <c r="A154" s="32" t="s">
        <v>48</v>
      </c>
      <c r="B154" s="32"/>
      <c r="C154" s="32"/>
      <c r="D154" s="32"/>
      <c r="E154" s="32"/>
      <c r="F154" s="32"/>
      <c r="G154" s="32"/>
      <c r="H154" s="32"/>
      <c r="I154" s="32"/>
    </row>
    <row r="155" spans="1:9" ht="17.25">
      <c r="A155" s="50" t="s">
        <v>43</v>
      </c>
      <c r="B155" s="48">
        <f>B153*$B$15</f>
        <v>0</v>
      </c>
      <c r="C155" s="48">
        <f>C153*$B$15</f>
        <v>0</v>
      </c>
      <c r="D155" s="48">
        <f>D153*$B$15</f>
        <v>0</v>
      </c>
      <c r="E155" s="32"/>
      <c r="F155" s="32"/>
      <c r="G155" s="48"/>
      <c r="H155" s="32"/>
      <c r="I155" s="32"/>
    </row>
    <row r="156" spans="1:9" ht="17.25">
      <c r="A156" s="50" t="s">
        <v>44</v>
      </c>
      <c r="B156" s="48">
        <f>B153*$C$15</f>
        <v>0</v>
      </c>
      <c r="C156" s="48">
        <f>C153*$C$15</f>
        <v>0</v>
      </c>
      <c r="D156" s="48">
        <f>D153*$C$15</f>
        <v>0</v>
      </c>
      <c r="E156" s="48">
        <f>E153*$C$15</f>
        <v>0</v>
      </c>
      <c r="F156" s="32"/>
      <c r="G156" s="48"/>
      <c r="H156" s="32"/>
      <c r="I156" s="32"/>
    </row>
    <row r="157" spans="1:9" ht="17.25">
      <c r="A157" s="50" t="s">
        <v>45</v>
      </c>
      <c r="B157" s="48">
        <f>B153*$D$15</f>
        <v>0</v>
      </c>
      <c r="C157" s="48">
        <f>C153*$D$15</f>
        <v>0</v>
      </c>
      <c r="D157" s="48">
        <f>D153*$D$15</f>
        <v>0</v>
      </c>
      <c r="E157" s="48">
        <f>E153*$D$15</f>
        <v>0</v>
      </c>
      <c r="F157" s="48">
        <f>F153*$D$15</f>
        <v>0</v>
      </c>
      <c r="G157" s="48"/>
      <c r="H157" s="32"/>
      <c r="I157" s="32"/>
    </row>
    <row r="158" spans="1:9" ht="17.25">
      <c r="A158" s="32" t="s">
        <v>49</v>
      </c>
      <c r="B158" s="32"/>
      <c r="C158" s="32"/>
      <c r="D158" s="32"/>
      <c r="E158" s="32"/>
      <c r="F158" s="32"/>
      <c r="G158" s="48"/>
      <c r="H158" s="32"/>
      <c r="I158" s="32"/>
    </row>
    <row r="159" spans="1:9" ht="17.25">
      <c r="A159" s="50" t="s">
        <v>43</v>
      </c>
      <c r="B159" s="48">
        <f>B155*12</f>
        <v>0</v>
      </c>
      <c r="C159" s="48">
        <f>C155*12</f>
        <v>0</v>
      </c>
      <c r="D159" s="48">
        <f>D155*12</f>
        <v>0</v>
      </c>
      <c r="E159" s="48">
        <f>E155*12</f>
        <v>0</v>
      </c>
      <c r="F159" s="48">
        <f>F155*12</f>
        <v>0</v>
      </c>
      <c r="G159" s="48"/>
      <c r="H159" s="32"/>
      <c r="I159" s="32"/>
    </row>
    <row r="160" spans="1:9" ht="17.25">
      <c r="A160" s="50" t="s">
        <v>44</v>
      </c>
      <c r="B160" s="48">
        <f>B156*12</f>
        <v>0</v>
      </c>
      <c r="C160" s="48">
        <f>C156*12</f>
        <v>0</v>
      </c>
      <c r="D160" s="48">
        <f>D156*12</f>
        <v>0</v>
      </c>
      <c r="E160" s="48">
        <f>E156*12</f>
        <v>0</v>
      </c>
      <c r="F160" s="48">
        <f>F156*12</f>
        <v>0</v>
      </c>
      <c r="G160" s="48"/>
      <c r="H160" s="32"/>
      <c r="I160" s="32"/>
    </row>
    <row r="161" spans="1:9" ht="17.25">
      <c r="A161" s="50" t="s">
        <v>45</v>
      </c>
      <c r="B161" s="48">
        <f>B157*12</f>
        <v>0</v>
      </c>
      <c r="C161" s="48">
        <f>C157*12</f>
        <v>0</v>
      </c>
      <c r="D161" s="48">
        <f>D157*12</f>
        <v>0</v>
      </c>
      <c r="E161" s="48">
        <f>E157*12</f>
        <v>0</v>
      </c>
      <c r="F161" s="48">
        <f>F157*12</f>
        <v>0</v>
      </c>
      <c r="G161" s="48"/>
      <c r="H161" s="32"/>
      <c r="I161" s="32"/>
    </row>
    <row r="162" spans="1:9" ht="22.5">
      <c r="A162" s="43" t="s">
        <v>53</v>
      </c>
      <c r="B162" s="32"/>
      <c r="C162" s="32"/>
      <c r="D162" s="32"/>
      <c r="E162" s="32"/>
      <c r="F162" s="32"/>
      <c r="G162" s="32"/>
      <c r="H162" s="32"/>
      <c r="I162" s="32"/>
    </row>
    <row r="163" spans="1:9" ht="17.25">
      <c r="A163" s="46" t="s">
        <v>39</v>
      </c>
      <c r="B163" s="32">
        <f>ROUND($B$5-B62-B63*$G$4-B64*$G$5-B65*$G$6-B66*$G$7-B67*$G$8-B68*$G$9-B69*$G$10,2)</f>
        <v>8</v>
      </c>
      <c r="C163" s="32">
        <f>ROUND($B$5-C62-C63*$G$4-C64*$G$5-C65*$G$6-C66*$G$7-C67*$G$8-C68*$G$9-C69*$G$10,2)</f>
        <v>0</v>
      </c>
      <c r="D163" s="32">
        <f>ROUND($B$5-D62-D63*$G$4-D64*$G$5-D65*$G$6-D66*$G$7-D67*$G$8-D68*$G$9-D69*$G$10,2)</f>
        <v>0</v>
      </c>
      <c r="E163" s="32">
        <f>ROUND($B$5-E62-E63*$G$4-E64*$G$5-E65*$G$6-E66*$G$7-E67*$G$8-E68*$G$9-E69*$G$10,2)</f>
        <v>0</v>
      </c>
      <c r="F163" s="32">
        <f>ROUND($B$5-F62-F63*$G$4-F64*$G$5-F65*$G$6-F66*$G$7-F67*$G$8-F68*$G$9-F69*$G$10,2)</f>
        <v>0</v>
      </c>
      <c r="G163" s="32"/>
      <c r="H163" s="32"/>
      <c r="I163" s="32"/>
    </row>
    <row r="164" spans="1:9" ht="17.25">
      <c r="A164" s="46" t="s">
        <v>40</v>
      </c>
      <c r="B164" s="32">
        <f>$B$7*SUM(B62:B69)</f>
        <v>18</v>
      </c>
      <c r="C164" s="32">
        <f>$B$7*SUM(C62:C69)</f>
        <v>6</v>
      </c>
      <c r="D164" s="32">
        <f>$B$7*SUM(D62:D69)</f>
        <v>6</v>
      </c>
      <c r="E164" s="32">
        <f>$B$7*SUM(E62:E69)</f>
        <v>3</v>
      </c>
      <c r="F164" s="32">
        <f>$B$7*SUM(F62:F69)</f>
        <v>3</v>
      </c>
      <c r="G164" s="32">
        <f>SUM(B164:F164)</f>
        <v>36</v>
      </c>
      <c r="H164" s="32"/>
      <c r="I164" s="32"/>
    </row>
    <row r="165" spans="1:9" ht="17.25">
      <c r="A165" s="46" t="s">
        <v>41</v>
      </c>
      <c r="B165" s="48">
        <f>$B$18*B164</f>
        <v>0</v>
      </c>
      <c r="C165" s="48">
        <f>$B$18*C164</f>
        <v>0</v>
      </c>
      <c r="D165" s="48">
        <f>$B$18*D164</f>
        <v>0</v>
      </c>
      <c r="E165" s="48">
        <f>$B$18*E164</f>
        <v>0</v>
      </c>
      <c r="F165" s="48">
        <f>$B$18*F164</f>
        <v>0</v>
      </c>
      <c r="G165" s="49">
        <f>SUM(B165:$D165)</f>
        <v>0</v>
      </c>
      <c r="H165" s="49">
        <f>SUM(B165:$E165)</f>
        <v>0</v>
      </c>
      <c r="I165" s="49">
        <f>SUM(B165:$F165)</f>
        <v>0</v>
      </c>
    </row>
    <row r="166" spans="1:9" ht="17.25">
      <c r="A166" s="32" t="s">
        <v>42</v>
      </c>
      <c r="B166" s="48"/>
      <c r="C166" s="48"/>
      <c r="D166" s="48"/>
      <c r="E166" s="48"/>
      <c r="F166" s="48"/>
      <c r="G166" s="49"/>
      <c r="H166" s="49"/>
      <c r="I166" s="49"/>
    </row>
    <row r="167" spans="1:9" ht="17.25">
      <c r="A167" s="50" t="s">
        <v>43</v>
      </c>
      <c r="B167" s="48">
        <f>$G165/$B$8*(1+$B$6)^(B$24-$B$24)</f>
        <v>0</v>
      </c>
      <c r="C167" s="48">
        <f>$G165/$B$8*(1+$B$6)^(C$24-$B$24)</f>
        <v>0</v>
      </c>
      <c r="D167" s="48">
        <f>$G165/$B$8*(1+$B$6)^(D$24-$B$24)</f>
        <v>0</v>
      </c>
      <c r="E167" s="48"/>
      <c r="F167" s="48"/>
      <c r="G167" s="49">
        <f>SUM(B167:$D167)</f>
        <v>0</v>
      </c>
      <c r="H167" s="49"/>
      <c r="I167" s="49"/>
    </row>
    <row r="168" spans="1:9" ht="17.25">
      <c r="A168" s="50" t="s">
        <v>44</v>
      </c>
      <c r="B168" s="48">
        <f>$H165/$C$8*(1+$B$6)^(B$24-$B$24)</f>
        <v>0</v>
      </c>
      <c r="C168" s="48">
        <f>$H165/$C$8*(1+$B$6)^(C$24-$B$24)</f>
        <v>0</v>
      </c>
      <c r="D168" s="48">
        <f>$H165/$C$8*(1+$B$6)^(D$24-$B$24)</f>
        <v>0</v>
      </c>
      <c r="E168" s="48">
        <f>$H165/$C$8*(1+$B$6)^(E$24-$B$24)</f>
        <v>0</v>
      </c>
      <c r="F168" s="48"/>
      <c r="G168" s="49"/>
      <c r="H168" s="49">
        <f>SUM(B168:$E168)</f>
        <v>0</v>
      </c>
      <c r="I168" s="49"/>
    </row>
    <row r="169" spans="1:9" ht="17.25">
      <c r="A169" s="50" t="s">
        <v>45</v>
      </c>
      <c r="B169" s="48">
        <f>$I165/$D$8*(1+$B$6)^(B$24-$B$24)</f>
        <v>0</v>
      </c>
      <c r="C169" s="48">
        <f>$I165/$D$8*(1+$B$6)^(C$24-$B$24)</f>
        <v>0</v>
      </c>
      <c r="D169" s="48">
        <f>$I165/$D$8*(1+$B$6)^(D$24-$B$24)</f>
        <v>0</v>
      </c>
      <c r="E169" s="48">
        <f>$I165/$D$8*(1+$B$6)^(E$24-$B$24)</f>
        <v>0</v>
      </c>
      <c r="F169" s="48">
        <f>$I165/$D$8*(1+$B$6)^(F$24-$B$24)</f>
        <v>0</v>
      </c>
      <c r="G169" s="49"/>
      <c r="H169" s="49"/>
      <c r="I169" s="49">
        <f>SUM(B169:$F169)</f>
        <v>0</v>
      </c>
    </row>
    <row r="170" spans="1:9" ht="17.25">
      <c r="A170" s="32" t="s">
        <v>46</v>
      </c>
      <c r="B170" s="48"/>
      <c r="C170" s="48"/>
      <c r="D170" s="48"/>
      <c r="E170" s="48"/>
      <c r="F170" s="48"/>
      <c r="G170" s="49"/>
      <c r="H170" s="49"/>
      <c r="I170" s="49"/>
    </row>
    <row r="171" spans="1:9" ht="17.25">
      <c r="A171" s="50" t="s">
        <v>43</v>
      </c>
      <c r="B171" s="48">
        <f>$B$17*12</f>
        <v>0</v>
      </c>
      <c r="C171" s="48">
        <f>$B$17*12</f>
        <v>0</v>
      </c>
      <c r="D171" s="48">
        <f>$B$17*12</f>
        <v>0</v>
      </c>
      <c r="E171" s="48"/>
      <c r="F171" s="48"/>
      <c r="G171" s="49">
        <f>SUM(B171:$D171)</f>
        <v>0</v>
      </c>
      <c r="H171" s="49"/>
      <c r="I171" s="49"/>
    </row>
    <row r="172" spans="1:9" ht="17.25">
      <c r="A172" s="50" t="s">
        <v>44</v>
      </c>
      <c r="B172" s="48">
        <f>$C$17*12</f>
        <v>0</v>
      </c>
      <c r="C172" s="48">
        <f>$C$17*12</f>
        <v>0</v>
      </c>
      <c r="D172" s="48">
        <f>$C$17*12</f>
        <v>0</v>
      </c>
      <c r="E172" s="48">
        <f>$C$17*12</f>
        <v>0</v>
      </c>
      <c r="F172" s="48"/>
      <c r="G172" s="49"/>
      <c r="H172" s="49">
        <f>SUM(B172:$E172)</f>
        <v>0</v>
      </c>
      <c r="I172" s="49"/>
    </row>
    <row r="173" spans="1:9" ht="17.25">
      <c r="A173" s="50" t="s">
        <v>45</v>
      </c>
      <c r="B173" s="48">
        <f>$D$17*12</f>
        <v>0</v>
      </c>
      <c r="C173" s="48">
        <f>$D$17*12</f>
        <v>0</v>
      </c>
      <c r="D173" s="48">
        <f>$D$17*12</f>
        <v>0</v>
      </c>
      <c r="E173" s="48">
        <f>$D$17*12</f>
        <v>0</v>
      </c>
      <c r="F173" s="48">
        <f>$D$17*12</f>
        <v>0</v>
      </c>
      <c r="G173" s="49"/>
      <c r="H173" s="49"/>
      <c r="I173" s="49">
        <f>SUM(B173:$F173)</f>
        <v>0</v>
      </c>
    </row>
    <row r="174" spans="1:9" ht="17.25">
      <c r="A174" s="32" t="s">
        <v>47</v>
      </c>
      <c r="B174" s="32">
        <f>ROUND($B$4*$B$5/B164,0)</f>
        <v>80</v>
      </c>
      <c r="C174" s="32">
        <f>ROUND($B$4*$B$5/C164,0)</f>
        <v>240</v>
      </c>
      <c r="D174" s="32">
        <f>ROUND($B$4*$B$5/D164,0)</f>
        <v>240</v>
      </c>
      <c r="E174" s="32">
        <f>ROUND($B$4*$B$5/E164,0)</f>
        <v>480</v>
      </c>
      <c r="F174" s="32">
        <f>ROUND($B$4*$B$5/F164,0)</f>
        <v>480</v>
      </c>
      <c r="G174" s="32"/>
      <c r="H174" s="32"/>
      <c r="I174" s="32"/>
    </row>
    <row r="175" spans="1:9" ht="17.25">
      <c r="A175" s="32" t="s">
        <v>48</v>
      </c>
      <c r="B175" s="32"/>
      <c r="C175" s="32"/>
      <c r="D175" s="32"/>
      <c r="E175" s="32"/>
      <c r="F175" s="32"/>
      <c r="G175" s="32"/>
      <c r="H175" s="32"/>
      <c r="I175" s="32"/>
    </row>
    <row r="176" spans="1:9" ht="17.25">
      <c r="A176" s="50" t="s">
        <v>43</v>
      </c>
      <c r="B176" s="48">
        <f>B174*$B$15</f>
        <v>0</v>
      </c>
      <c r="C176" s="48">
        <f>C174*$B$15</f>
        <v>0</v>
      </c>
      <c r="D176" s="48">
        <f>D174*$B$15</f>
        <v>0</v>
      </c>
      <c r="E176" s="32"/>
      <c r="F176" s="32"/>
      <c r="G176" s="48"/>
      <c r="H176" s="32"/>
      <c r="I176" s="32"/>
    </row>
    <row r="177" spans="1:9" ht="17.25">
      <c r="A177" s="50" t="s">
        <v>44</v>
      </c>
      <c r="B177" s="48">
        <f>B174*$C$15</f>
        <v>0</v>
      </c>
      <c r="C177" s="48">
        <f>C174*$C$15</f>
        <v>0</v>
      </c>
      <c r="D177" s="48">
        <f>D174*$C$15</f>
        <v>0</v>
      </c>
      <c r="E177" s="48">
        <f>E174*$C$15</f>
        <v>0</v>
      </c>
      <c r="F177" s="32"/>
      <c r="G177" s="48"/>
      <c r="H177" s="32"/>
      <c r="I177" s="32"/>
    </row>
    <row r="178" spans="1:9" ht="17.25">
      <c r="A178" s="50" t="s">
        <v>45</v>
      </c>
      <c r="B178" s="48">
        <f>B174*$D$15</f>
        <v>0</v>
      </c>
      <c r="C178" s="48">
        <f>C174*$D$15</f>
        <v>0</v>
      </c>
      <c r="D178" s="48">
        <f>D174*$D$15</f>
        <v>0</v>
      </c>
      <c r="E178" s="48">
        <f>E174*$D$15</f>
        <v>0</v>
      </c>
      <c r="F178" s="48">
        <f>F174*$D$15</f>
        <v>0</v>
      </c>
      <c r="G178" s="48"/>
      <c r="H178" s="32"/>
      <c r="I178" s="32"/>
    </row>
    <row r="179" spans="1:9" ht="17.25">
      <c r="A179" s="32" t="s">
        <v>49</v>
      </c>
      <c r="B179" s="32"/>
      <c r="C179" s="32"/>
      <c r="D179" s="32"/>
      <c r="E179" s="32"/>
      <c r="F179" s="32"/>
      <c r="G179" s="48"/>
      <c r="H179" s="32"/>
      <c r="I179" s="32"/>
    </row>
    <row r="180" spans="1:9" ht="17.25">
      <c r="A180" s="50" t="s">
        <v>43</v>
      </c>
      <c r="B180" s="48">
        <f>B176*12</f>
        <v>0</v>
      </c>
      <c r="C180" s="48">
        <f>C176*12</f>
        <v>0</v>
      </c>
      <c r="D180" s="48">
        <f>D176*12</f>
        <v>0</v>
      </c>
      <c r="E180" s="48">
        <f>E176*12</f>
        <v>0</v>
      </c>
      <c r="F180" s="48">
        <f>F176*12</f>
        <v>0</v>
      </c>
      <c r="G180" s="48"/>
      <c r="H180" s="32"/>
      <c r="I180" s="32"/>
    </row>
    <row r="181" spans="1:9" ht="17.25">
      <c r="A181" s="50" t="s">
        <v>44</v>
      </c>
      <c r="B181" s="48">
        <f>B177*12</f>
        <v>0</v>
      </c>
      <c r="C181" s="48">
        <f>C177*12</f>
        <v>0</v>
      </c>
      <c r="D181" s="48">
        <f>D177*12</f>
        <v>0</v>
      </c>
      <c r="E181" s="48">
        <f>E177*12</f>
        <v>0</v>
      </c>
      <c r="F181" s="48">
        <f>F177*12</f>
        <v>0</v>
      </c>
      <c r="G181" s="48"/>
      <c r="H181" s="32"/>
      <c r="I181" s="32"/>
    </row>
    <row r="182" spans="1:9" ht="17.25">
      <c r="A182" s="50" t="s">
        <v>45</v>
      </c>
      <c r="B182" s="48">
        <f>B178*12</f>
        <v>0</v>
      </c>
      <c r="C182" s="48">
        <f>C178*12</f>
        <v>0</v>
      </c>
      <c r="D182" s="48">
        <f>D178*12</f>
        <v>0</v>
      </c>
      <c r="E182" s="48">
        <f>E178*12</f>
        <v>0</v>
      </c>
      <c r="F182" s="48">
        <f>F178*12</f>
        <v>0</v>
      </c>
      <c r="G182" s="48"/>
      <c r="H182" s="32"/>
      <c r="I182" s="32"/>
    </row>
    <row r="183" spans="1:9" ht="17.25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 ht="17.25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 ht="17.25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 ht="17.25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 ht="17.25">
      <c r="A187" s="32"/>
      <c r="B187" s="32"/>
      <c r="C187" s="32"/>
      <c r="D187" s="32"/>
      <c r="E187" s="32"/>
      <c r="F187" s="32"/>
      <c r="G187" s="32"/>
      <c r="H187" s="32"/>
      <c r="I187" s="32"/>
    </row>
    <row r="188" spans="1:9" ht="17.25">
      <c r="A188" s="32"/>
      <c r="B188" s="32"/>
      <c r="C188" s="32"/>
      <c r="D188" s="32"/>
      <c r="E188" s="32"/>
      <c r="F188" s="32"/>
      <c r="G188" s="32"/>
      <c r="H188" s="32"/>
      <c r="I188" s="32"/>
    </row>
    <row r="189" spans="1:9" ht="17.25">
      <c r="A189" s="32"/>
      <c r="B189" s="32"/>
      <c r="C189" s="32"/>
      <c r="D189" s="32"/>
      <c r="E189" s="32"/>
      <c r="F189" s="32"/>
      <c r="G189" s="32"/>
      <c r="H189" s="32"/>
      <c r="I189" s="32"/>
    </row>
    <row r="190" spans="1:9" ht="17.25">
      <c r="A190" s="32"/>
      <c r="B190" s="32"/>
      <c r="C190" s="32"/>
      <c r="D190" s="32"/>
      <c r="E190" s="32"/>
      <c r="F190" s="32"/>
      <c r="G190" s="32"/>
      <c r="H190" s="32"/>
      <c r="I190" s="32"/>
    </row>
    <row r="191" spans="1:9" ht="17.25">
      <c r="A191" s="32"/>
      <c r="B191" s="32"/>
      <c r="C191" s="32"/>
      <c r="D191" s="32"/>
      <c r="E191" s="32"/>
      <c r="F191" s="32"/>
      <c r="G191" s="32"/>
      <c r="H191" s="32"/>
      <c r="I191" s="32"/>
    </row>
    <row r="192" spans="1:9" ht="17.25">
      <c r="A192" s="32"/>
      <c r="B192" s="32"/>
      <c r="C192" s="32"/>
      <c r="D192" s="32"/>
      <c r="E192" s="32"/>
      <c r="F192" s="32"/>
      <c r="G192" s="32"/>
      <c r="H192" s="32"/>
      <c r="I192" s="32"/>
    </row>
    <row r="193" spans="1:9" ht="17.25">
      <c r="A193" s="32"/>
      <c r="B193" s="32"/>
      <c r="C193" s="32"/>
      <c r="D193" s="32"/>
      <c r="E193" s="32"/>
      <c r="F193" s="32"/>
      <c r="G193" s="32"/>
      <c r="H193" s="32"/>
      <c r="I193" s="32"/>
    </row>
    <row r="194" spans="1:9" ht="17.25">
      <c r="A194" s="32"/>
      <c r="B194" s="32"/>
      <c r="C194" s="32"/>
      <c r="D194" s="32"/>
      <c r="E194" s="32"/>
      <c r="F194" s="32"/>
      <c r="G194" s="32"/>
      <c r="H194" s="32"/>
      <c r="I194" s="32"/>
    </row>
    <row r="195" spans="1:9" ht="17.25">
      <c r="A195" s="32"/>
      <c r="B195" s="32"/>
      <c r="C195" s="32"/>
      <c r="D195" s="32"/>
      <c r="E195" s="32"/>
      <c r="F195" s="32"/>
      <c r="G195" s="32"/>
      <c r="H195" s="32"/>
      <c r="I195" s="32"/>
    </row>
    <row r="196" spans="1:9" ht="17.25">
      <c r="A196" s="32"/>
      <c r="B196" s="32"/>
      <c r="C196" s="32"/>
      <c r="D196" s="32"/>
      <c r="E196" s="32"/>
      <c r="F196" s="32"/>
      <c r="G196" s="32"/>
      <c r="H196" s="32"/>
      <c r="I196" s="32"/>
    </row>
    <row r="197" spans="1:9" ht="17.25">
      <c r="A197" s="32"/>
      <c r="B197" s="32"/>
      <c r="C197" s="32"/>
      <c r="D197" s="32"/>
      <c r="E197" s="32"/>
      <c r="F197" s="32"/>
      <c r="G197" s="32"/>
      <c r="H197" s="32"/>
      <c r="I197" s="32"/>
    </row>
    <row r="198" spans="1:9" ht="17.25">
      <c r="A198" s="32"/>
      <c r="B198" s="32"/>
      <c r="C198" s="32"/>
      <c r="D198" s="32"/>
      <c r="E198" s="32"/>
      <c r="F198" s="32"/>
      <c r="G198" s="32"/>
      <c r="H198" s="32"/>
      <c r="I198" s="32"/>
    </row>
    <row r="199" spans="1:9" ht="17.25">
      <c r="A199" s="32"/>
      <c r="B199" s="32"/>
      <c r="C199" s="32"/>
      <c r="D199" s="32"/>
      <c r="E199" s="32"/>
      <c r="F199" s="32"/>
      <c r="G199" s="32"/>
      <c r="H199" s="32"/>
      <c r="I199" s="32"/>
    </row>
    <row r="200" spans="1:9" ht="17.25">
      <c r="A200" s="32"/>
      <c r="B200" s="32"/>
      <c r="C200" s="32"/>
      <c r="D200" s="32"/>
      <c r="E200" s="32"/>
      <c r="F200" s="32"/>
      <c r="G200" s="32"/>
      <c r="H200" s="32"/>
      <c r="I200" s="32"/>
    </row>
    <row r="201" spans="1:9" ht="17.25">
      <c r="A201" s="32"/>
      <c r="B201" s="32"/>
      <c r="C201" s="32"/>
      <c r="D201" s="32"/>
      <c r="E201" s="32"/>
      <c r="F201" s="32"/>
      <c r="G201" s="32"/>
      <c r="H201" s="32"/>
      <c r="I201" s="32"/>
    </row>
    <row r="202" spans="1:9" ht="17.25">
      <c r="A202" s="32"/>
      <c r="B202" s="32"/>
      <c r="C202" s="32"/>
      <c r="D202" s="32"/>
      <c r="E202" s="32"/>
      <c r="F202" s="32"/>
      <c r="G202" s="32"/>
      <c r="H202" s="32"/>
      <c r="I202" s="32"/>
    </row>
    <row r="203" spans="1:9" ht="17.25">
      <c r="A203" s="32"/>
      <c r="B203" s="32"/>
      <c r="C203" s="32"/>
      <c r="D203" s="32"/>
      <c r="E203" s="32"/>
      <c r="F203" s="32"/>
      <c r="G203" s="32"/>
      <c r="H203" s="32"/>
      <c r="I203" s="32"/>
    </row>
    <row r="204" spans="1:9" ht="17.25">
      <c r="A204" s="32"/>
      <c r="B204" s="32"/>
      <c r="C204" s="32"/>
      <c r="D204" s="32"/>
      <c r="E204" s="32"/>
      <c r="F204" s="32"/>
      <c r="G204" s="32"/>
      <c r="H204" s="32"/>
      <c r="I204" s="32"/>
    </row>
    <row r="205" spans="1:9" ht="17.25">
      <c r="A205" s="32"/>
      <c r="B205" s="32"/>
      <c r="C205" s="32"/>
      <c r="D205" s="32"/>
      <c r="E205" s="32"/>
      <c r="F205" s="32"/>
      <c r="G205" s="32"/>
      <c r="H205" s="32"/>
      <c r="I205" s="32"/>
    </row>
    <row r="206" spans="1:9" ht="17.25">
      <c r="A206" s="32"/>
      <c r="B206" s="32"/>
      <c r="C206" s="32"/>
      <c r="D206" s="32"/>
      <c r="E206" s="32"/>
      <c r="F206" s="32"/>
      <c r="G206" s="32"/>
      <c r="H206" s="32"/>
      <c r="I206" s="32"/>
    </row>
    <row r="207" spans="1:9" ht="17.25">
      <c r="A207" s="32"/>
      <c r="B207" s="32"/>
      <c r="C207" s="32"/>
      <c r="D207" s="32"/>
      <c r="E207" s="32"/>
      <c r="F207" s="32"/>
      <c r="G207" s="32"/>
      <c r="H207" s="32"/>
      <c r="I207" s="32"/>
    </row>
    <row r="208" spans="1:9" ht="17.25">
      <c r="A208" s="32"/>
      <c r="B208" s="32"/>
      <c r="C208" s="32"/>
      <c r="D208" s="32"/>
      <c r="E208" s="32"/>
      <c r="F208" s="32"/>
      <c r="G208" s="32"/>
      <c r="H208" s="32"/>
      <c r="I208" s="32"/>
    </row>
    <row r="209" spans="1:9" ht="17.25">
      <c r="A209" s="32"/>
      <c r="B209" s="32"/>
      <c r="C209" s="32"/>
      <c r="D209" s="32"/>
      <c r="E209" s="32"/>
      <c r="F209" s="32"/>
      <c r="G209" s="32"/>
      <c r="H209" s="32"/>
      <c r="I209" s="32"/>
    </row>
    <row r="210" spans="1:9" ht="17.25">
      <c r="A210" s="32"/>
      <c r="B210" s="32"/>
      <c r="C210" s="32"/>
      <c r="D210" s="32"/>
      <c r="E210" s="32"/>
      <c r="F210" s="32"/>
      <c r="G210" s="32"/>
      <c r="H210" s="32"/>
      <c r="I210" s="32"/>
    </row>
    <row r="211" spans="1:9" ht="17.25">
      <c r="A211" s="32"/>
      <c r="B211" s="32"/>
      <c r="C211" s="32"/>
      <c r="D211" s="32"/>
      <c r="E211" s="32"/>
      <c r="F211" s="32"/>
      <c r="G211" s="32"/>
      <c r="H211" s="32"/>
      <c r="I211" s="32"/>
    </row>
    <row r="212" spans="1:9" ht="17.25">
      <c r="A212" s="32"/>
      <c r="B212" s="32"/>
      <c r="C212" s="32"/>
      <c r="D212" s="32"/>
      <c r="E212" s="32"/>
      <c r="F212" s="32"/>
      <c r="G212" s="32"/>
      <c r="H212" s="32"/>
      <c r="I212" s="32"/>
    </row>
    <row r="213" spans="1:9" ht="17.25">
      <c r="A213" s="32"/>
      <c r="B213" s="32"/>
      <c r="C213" s="32"/>
      <c r="D213" s="32"/>
      <c r="E213" s="32"/>
      <c r="F213" s="32"/>
      <c r="G213" s="32"/>
      <c r="H213" s="32"/>
      <c r="I213" s="32"/>
    </row>
    <row r="214" spans="1:9" ht="17.25">
      <c r="A214" s="32"/>
      <c r="B214" s="32"/>
      <c r="C214" s="32"/>
      <c r="D214" s="32"/>
      <c r="E214" s="32"/>
      <c r="F214" s="32"/>
      <c r="G214" s="32"/>
      <c r="H214" s="32"/>
      <c r="I214" s="32"/>
    </row>
    <row r="215" spans="1:9" ht="17.25">
      <c r="A215" s="32"/>
      <c r="B215" s="32"/>
      <c r="C215" s="32"/>
      <c r="D215" s="32"/>
      <c r="E215" s="32"/>
      <c r="F215" s="32"/>
      <c r="G215" s="32"/>
      <c r="H215" s="32"/>
      <c r="I215" s="32"/>
    </row>
    <row r="216" spans="1:9" ht="17.25">
      <c r="A216" s="32"/>
      <c r="B216" s="32"/>
      <c r="C216" s="32"/>
      <c r="D216" s="32"/>
      <c r="E216" s="32"/>
      <c r="F216" s="32"/>
      <c r="G216" s="32"/>
      <c r="H216" s="32"/>
      <c r="I216" s="32"/>
    </row>
    <row r="217" spans="1:9" ht="17.25">
      <c r="A217" s="32"/>
      <c r="B217" s="32"/>
      <c r="C217" s="32"/>
      <c r="D217" s="32"/>
      <c r="E217" s="32"/>
      <c r="F217" s="32"/>
      <c r="G217" s="32"/>
      <c r="H217" s="32"/>
      <c r="I217" s="32"/>
    </row>
    <row r="218" spans="1:9" ht="17.25">
      <c r="A218" s="32"/>
      <c r="B218" s="32"/>
      <c r="C218" s="32"/>
      <c r="D218" s="32"/>
      <c r="E218" s="32"/>
      <c r="F218" s="32"/>
      <c r="G218" s="32"/>
      <c r="H218" s="32"/>
      <c r="I218" s="32"/>
    </row>
    <row r="219" spans="1:9" ht="17.25">
      <c r="A219" s="32"/>
      <c r="B219" s="32"/>
      <c r="C219" s="32"/>
      <c r="D219" s="32"/>
      <c r="E219" s="32"/>
      <c r="F219" s="32"/>
      <c r="G219" s="32"/>
      <c r="H219" s="32"/>
      <c r="I219" s="32"/>
    </row>
    <row r="220" spans="1:9" ht="17.25">
      <c r="A220" s="32"/>
      <c r="B220" s="32"/>
      <c r="C220" s="32"/>
      <c r="D220" s="32"/>
      <c r="E220" s="32"/>
      <c r="F220" s="32"/>
      <c r="G220" s="32"/>
      <c r="H220" s="32"/>
      <c r="I220" s="32"/>
    </row>
    <row r="221" spans="1:9" ht="17.25">
      <c r="A221" s="32"/>
      <c r="B221" s="32"/>
      <c r="C221" s="32"/>
      <c r="D221" s="32"/>
      <c r="E221" s="32"/>
      <c r="F221" s="32"/>
      <c r="G221" s="32"/>
      <c r="H221" s="32"/>
      <c r="I221" s="32"/>
    </row>
    <row r="222" spans="1:9" ht="17.25">
      <c r="A222" s="32"/>
      <c r="B222" s="32"/>
      <c r="C222" s="32"/>
      <c r="D222" s="32"/>
      <c r="E222" s="32"/>
      <c r="F222" s="32"/>
      <c r="G222" s="32"/>
      <c r="H222" s="32"/>
      <c r="I222" s="32"/>
    </row>
    <row r="223" spans="1:9" ht="17.25">
      <c r="A223" s="32"/>
      <c r="B223" s="32"/>
      <c r="C223" s="32"/>
      <c r="D223" s="32"/>
      <c r="E223" s="32"/>
      <c r="F223" s="32"/>
      <c r="G223" s="32"/>
      <c r="H223" s="32"/>
      <c r="I223" s="32"/>
    </row>
    <row r="224" spans="1:9" ht="17.25">
      <c r="A224" s="32"/>
      <c r="B224" s="32"/>
      <c r="C224" s="32"/>
      <c r="D224" s="32"/>
      <c r="E224" s="32"/>
      <c r="F224" s="32"/>
      <c r="G224" s="32"/>
      <c r="H224" s="32"/>
      <c r="I224" s="32"/>
    </row>
    <row r="225" spans="1:9" ht="17.25">
      <c r="A225" s="32"/>
      <c r="B225" s="32"/>
      <c r="C225" s="32"/>
      <c r="D225" s="32"/>
      <c r="E225" s="32"/>
      <c r="F225" s="32"/>
      <c r="G225" s="32"/>
      <c r="H225" s="32"/>
      <c r="I225" s="32"/>
    </row>
    <row r="226" spans="1:9" ht="17.25">
      <c r="A226" s="32"/>
      <c r="B226" s="32"/>
      <c r="C226" s="32"/>
      <c r="D226" s="32"/>
      <c r="E226" s="32"/>
      <c r="F226" s="32"/>
      <c r="G226" s="32"/>
      <c r="H226" s="32"/>
      <c r="I226" s="32"/>
    </row>
    <row r="227" spans="1:9" ht="17.25">
      <c r="A227" s="32"/>
      <c r="B227" s="32"/>
      <c r="C227" s="32"/>
      <c r="D227" s="32"/>
      <c r="E227" s="32"/>
      <c r="F227" s="32"/>
      <c r="G227" s="32"/>
      <c r="H227" s="32"/>
      <c r="I227" s="32"/>
    </row>
    <row r="228" spans="1:9" ht="17.25">
      <c r="A228" s="32"/>
      <c r="B228" s="32"/>
      <c r="C228" s="32"/>
      <c r="D228" s="32"/>
      <c r="E228" s="32"/>
      <c r="F228" s="32"/>
      <c r="G228" s="32"/>
      <c r="H228" s="32"/>
      <c r="I228" s="32"/>
    </row>
    <row r="229" spans="1:9" ht="17.25">
      <c r="A229" s="32"/>
      <c r="B229" s="32"/>
      <c r="C229" s="32"/>
      <c r="D229" s="32"/>
      <c r="E229" s="32"/>
      <c r="F229" s="32"/>
      <c r="G229" s="32"/>
      <c r="H229" s="32"/>
      <c r="I229" s="32"/>
    </row>
    <row r="230" spans="1:9" ht="17.25">
      <c r="A230" s="32"/>
      <c r="B230" s="32"/>
      <c r="C230" s="32"/>
      <c r="D230" s="32"/>
      <c r="E230" s="32"/>
      <c r="F230" s="32"/>
      <c r="G230" s="32"/>
      <c r="H230" s="32"/>
      <c r="I230" s="32"/>
    </row>
    <row r="231" spans="1:9" ht="17.25">
      <c r="A231" s="32"/>
      <c r="B231" s="32"/>
      <c r="C231" s="32"/>
      <c r="D231" s="32"/>
      <c r="E231" s="32"/>
      <c r="F231" s="32"/>
      <c r="G231" s="32"/>
      <c r="H231" s="32"/>
      <c r="I231" s="32"/>
    </row>
    <row r="232" spans="1:9" ht="17.25">
      <c r="A232" s="32"/>
      <c r="B232" s="32"/>
      <c r="C232" s="32"/>
      <c r="D232" s="32"/>
      <c r="E232" s="32"/>
      <c r="F232" s="32"/>
      <c r="G232" s="32"/>
      <c r="H232" s="32"/>
      <c r="I232" s="32"/>
    </row>
    <row r="233" spans="1:9" ht="17.25">
      <c r="A233" s="32"/>
      <c r="B233" s="32"/>
      <c r="C233" s="32"/>
      <c r="D233" s="32"/>
      <c r="E233" s="32"/>
      <c r="F233" s="32"/>
      <c r="G233" s="32"/>
      <c r="H233" s="32"/>
      <c r="I233" s="32"/>
    </row>
    <row r="234" spans="1:9" ht="17.25">
      <c r="A234" s="32"/>
      <c r="B234" s="32"/>
      <c r="C234" s="32"/>
      <c r="D234" s="32"/>
      <c r="E234" s="32"/>
      <c r="F234" s="32"/>
      <c r="G234" s="32"/>
      <c r="H234" s="32"/>
      <c r="I234" s="32"/>
    </row>
    <row r="235" spans="1:9" ht="17.25">
      <c r="A235" s="32"/>
      <c r="B235" s="32"/>
      <c r="C235" s="32"/>
      <c r="D235" s="32"/>
      <c r="E235" s="32"/>
      <c r="F235" s="32"/>
      <c r="G235" s="32"/>
      <c r="H235" s="32"/>
      <c r="I235" s="32"/>
    </row>
    <row r="236" spans="1:9" ht="17.25">
      <c r="A236" s="32"/>
      <c r="B236" s="32"/>
      <c r="C236" s="32"/>
      <c r="D236" s="32"/>
      <c r="E236" s="32"/>
      <c r="F236" s="32"/>
      <c r="G236" s="32"/>
      <c r="H236" s="32"/>
      <c r="I236" s="32"/>
    </row>
    <row r="237" spans="1:9" ht="17.25">
      <c r="A237" s="32"/>
      <c r="B237" s="32"/>
      <c r="C237" s="32"/>
      <c r="D237" s="32"/>
      <c r="E237" s="32"/>
      <c r="F237" s="32"/>
      <c r="G237" s="32"/>
      <c r="H237" s="32"/>
      <c r="I237" s="32"/>
    </row>
    <row r="238" spans="1:9" ht="17.25">
      <c r="A238" s="32"/>
      <c r="B238" s="32"/>
      <c r="C238" s="32"/>
      <c r="D238" s="32"/>
      <c r="E238" s="32"/>
      <c r="F238" s="32"/>
      <c r="G238" s="32"/>
      <c r="H238" s="32"/>
      <c r="I238" s="32"/>
    </row>
    <row r="239" spans="1:9" ht="17.25">
      <c r="A239" s="32"/>
      <c r="B239" s="32"/>
      <c r="C239" s="32"/>
      <c r="D239" s="32"/>
      <c r="E239" s="32"/>
      <c r="F239" s="32"/>
      <c r="G239" s="32"/>
      <c r="H239" s="32"/>
      <c r="I239" s="32"/>
    </row>
    <row r="240" spans="1:9" ht="17.25">
      <c r="A240" s="32"/>
      <c r="B240" s="32"/>
      <c r="C240" s="32"/>
      <c r="D240" s="32"/>
      <c r="E240" s="32"/>
      <c r="F240" s="32"/>
      <c r="G240" s="32"/>
      <c r="H240" s="32"/>
      <c r="I240" s="32"/>
    </row>
    <row r="241" spans="1:9" ht="17.25">
      <c r="A241" s="32"/>
      <c r="B241" s="32"/>
      <c r="C241" s="32"/>
      <c r="D241" s="32"/>
      <c r="E241" s="32"/>
      <c r="F241" s="32"/>
      <c r="G241" s="32"/>
      <c r="H241" s="32"/>
      <c r="I241" s="32"/>
    </row>
    <row r="242" spans="1:9" ht="17.25">
      <c r="A242" s="32"/>
      <c r="B242" s="32"/>
      <c r="C242" s="32"/>
      <c r="D242" s="32"/>
      <c r="E242" s="32"/>
      <c r="F242" s="32"/>
      <c r="G242" s="32"/>
      <c r="H242" s="32"/>
      <c r="I242" s="32"/>
    </row>
    <row r="243" spans="1:9" ht="17.25">
      <c r="A243" s="32"/>
      <c r="B243" s="32"/>
      <c r="C243" s="32"/>
      <c r="D243" s="32"/>
      <c r="E243" s="32"/>
      <c r="F243" s="32"/>
      <c r="G243" s="32"/>
      <c r="H243" s="32"/>
      <c r="I243" s="32"/>
    </row>
    <row r="244" spans="1:9" ht="17.25">
      <c r="A244" s="32"/>
      <c r="B244" s="32"/>
      <c r="C244" s="32"/>
      <c r="D244" s="32"/>
      <c r="E244" s="32"/>
      <c r="F244" s="32"/>
      <c r="G244" s="32"/>
      <c r="H244" s="32"/>
      <c r="I244" s="32"/>
    </row>
    <row r="245" spans="1:9" ht="17.25">
      <c r="A245" s="32"/>
      <c r="B245" s="32"/>
      <c r="C245" s="32"/>
      <c r="D245" s="32"/>
      <c r="E245" s="32"/>
      <c r="F245" s="32"/>
      <c r="G245" s="32"/>
      <c r="H245" s="32"/>
      <c r="I245" s="32"/>
    </row>
    <row r="246" spans="1:9" ht="17.25">
      <c r="A246" s="32"/>
      <c r="B246" s="32"/>
      <c r="C246" s="32"/>
      <c r="D246" s="32"/>
      <c r="E246" s="32"/>
      <c r="F246" s="32"/>
      <c r="G246" s="32"/>
      <c r="H246" s="32"/>
      <c r="I246" s="32"/>
    </row>
    <row r="247" spans="1:9" ht="17.25">
      <c r="A247" s="32"/>
      <c r="B247" s="32"/>
      <c r="C247" s="32"/>
      <c r="D247" s="32"/>
      <c r="E247" s="32"/>
      <c r="F247" s="32"/>
      <c r="G247" s="32"/>
      <c r="H247" s="32"/>
      <c r="I247" s="32"/>
    </row>
    <row r="248" spans="1:9" ht="17.25">
      <c r="A248" s="32"/>
      <c r="B248" s="32"/>
      <c r="C248" s="32"/>
      <c r="D248" s="32"/>
      <c r="E248" s="32"/>
      <c r="F248" s="32"/>
      <c r="G248" s="32"/>
      <c r="H248" s="32"/>
      <c r="I248" s="32"/>
    </row>
    <row r="249" spans="1:9" ht="17.25">
      <c r="A249" s="32"/>
      <c r="B249" s="32"/>
      <c r="C249" s="32"/>
      <c r="D249" s="32"/>
      <c r="E249" s="32"/>
      <c r="F249" s="32"/>
      <c r="G249" s="32"/>
      <c r="H249" s="32"/>
      <c r="I249" s="32"/>
    </row>
    <row r="250" spans="1:9" ht="17.25">
      <c r="A250" s="32"/>
      <c r="B250" s="32"/>
      <c r="C250" s="32"/>
      <c r="D250" s="32"/>
      <c r="E250" s="32"/>
      <c r="F250" s="32"/>
      <c r="G250" s="32"/>
      <c r="H250" s="32"/>
      <c r="I250" s="32"/>
    </row>
    <row r="251" spans="1:9" ht="17.25">
      <c r="A251" s="32"/>
      <c r="B251" s="32"/>
      <c r="C251" s="32"/>
      <c r="D251" s="32"/>
      <c r="E251" s="32"/>
      <c r="F251" s="32"/>
      <c r="G251" s="32"/>
      <c r="H251" s="32"/>
      <c r="I251" s="32"/>
    </row>
    <row r="252" spans="1:9" ht="17.25">
      <c r="A252" s="32"/>
      <c r="B252" s="32"/>
      <c r="C252" s="32"/>
      <c r="D252" s="32"/>
      <c r="E252" s="32"/>
      <c r="F252" s="32"/>
      <c r="G252" s="32"/>
      <c r="H252" s="32"/>
      <c r="I252" s="32"/>
    </row>
    <row r="253" spans="1:9" ht="17.25">
      <c r="A253" s="32"/>
      <c r="B253" s="32"/>
      <c r="C253" s="32"/>
      <c r="D253" s="32"/>
      <c r="E253" s="32"/>
      <c r="F253" s="32"/>
      <c r="G253" s="32"/>
      <c r="H253" s="32"/>
      <c r="I253" s="32"/>
    </row>
    <row r="254" spans="1:9" ht="17.25">
      <c r="A254" s="32"/>
      <c r="B254" s="32"/>
      <c r="C254" s="32"/>
      <c r="D254" s="32"/>
      <c r="E254" s="32"/>
      <c r="F254" s="32"/>
      <c r="G254" s="32"/>
      <c r="H254" s="32"/>
      <c r="I254" s="32"/>
    </row>
    <row r="255" spans="1:9" ht="17.25">
      <c r="A255" s="32"/>
      <c r="B255" s="32"/>
      <c r="C255" s="32"/>
      <c r="D255" s="32"/>
      <c r="E255" s="32"/>
      <c r="F255" s="32"/>
      <c r="G255" s="32"/>
      <c r="H255" s="32"/>
      <c r="I255" s="32"/>
    </row>
    <row r="256" spans="1:9" ht="17.25">
      <c r="A256" s="32"/>
      <c r="B256" s="32"/>
      <c r="C256" s="32"/>
      <c r="D256" s="32"/>
      <c r="E256" s="32"/>
      <c r="F256" s="32"/>
      <c r="G256" s="32"/>
      <c r="H256" s="32"/>
      <c r="I256" s="32"/>
    </row>
    <row r="257" spans="1:9" ht="17.25">
      <c r="A257" s="32"/>
      <c r="B257" s="32"/>
      <c r="C257" s="32"/>
      <c r="D257" s="32"/>
      <c r="E257" s="32"/>
      <c r="F257" s="32"/>
      <c r="G257" s="32"/>
      <c r="H257" s="32"/>
      <c r="I257" s="32"/>
    </row>
    <row r="258" spans="1:9" ht="17.25">
      <c r="A258" s="32"/>
      <c r="B258" s="32"/>
      <c r="C258" s="32"/>
      <c r="D258" s="32"/>
      <c r="E258" s="32"/>
      <c r="F258" s="32"/>
      <c r="G258" s="32"/>
      <c r="H258" s="32"/>
      <c r="I258" s="32"/>
    </row>
    <row r="259" spans="1:9" ht="17.25">
      <c r="A259" s="32"/>
      <c r="B259" s="32"/>
      <c r="C259" s="32"/>
      <c r="D259" s="32"/>
      <c r="E259" s="32"/>
      <c r="F259" s="32"/>
      <c r="G259" s="32"/>
      <c r="H259" s="32"/>
      <c r="I259" s="32"/>
    </row>
    <row r="260" spans="1:9" ht="17.25">
      <c r="A260" s="32"/>
      <c r="B260" s="32"/>
      <c r="C260" s="32"/>
      <c r="D260" s="32"/>
      <c r="E260" s="32"/>
      <c r="F260" s="32"/>
      <c r="G260" s="32"/>
      <c r="H260" s="32"/>
      <c r="I260" s="32"/>
    </row>
    <row r="261" spans="1:9" ht="17.25">
      <c r="A261" s="32"/>
      <c r="B261" s="32"/>
      <c r="C261" s="32"/>
      <c r="D261" s="32"/>
      <c r="E261" s="32"/>
      <c r="F261" s="32"/>
      <c r="G261" s="32"/>
      <c r="H261" s="32"/>
      <c r="I261" s="32"/>
    </row>
    <row r="262" spans="1:9" ht="17.25">
      <c r="A262" s="32"/>
      <c r="B262" s="32"/>
      <c r="C262" s="32"/>
      <c r="D262" s="32"/>
      <c r="E262" s="32"/>
      <c r="F262" s="32"/>
      <c r="G262" s="32"/>
      <c r="H262" s="32"/>
      <c r="I262" s="32"/>
    </row>
    <row r="263" spans="1:9" ht="17.25">
      <c r="A263" s="32"/>
      <c r="B263" s="32"/>
      <c r="C263" s="32"/>
      <c r="D263" s="32"/>
      <c r="E263" s="32"/>
      <c r="F263" s="32"/>
      <c r="G263" s="32"/>
      <c r="H263" s="32"/>
      <c r="I263" s="32"/>
    </row>
    <row r="264" spans="1:6" ht="15">
      <c r="A264" s="5"/>
      <c r="C264" s="5"/>
      <c r="D264" s="5"/>
      <c r="E264" s="5"/>
      <c r="F264" s="5"/>
    </row>
    <row r="265" spans="1:6" ht="15">
      <c r="A265" s="5"/>
      <c r="C265" s="5"/>
      <c r="D265" s="5"/>
      <c r="E265" s="5"/>
      <c r="F265" s="5"/>
    </row>
    <row r="266" spans="1:6" ht="15">
      <c r="A266" s="5"/>
      <c r="C266" s="5"/>
      <c r="D266" s="5"/>
      <c r="E266" s="5"/>
      <c r="F266" s="5"/>
    </row>
    <row r="267" spans="1:6" ht="15">
      <c r="A267" s="5"/>
      <c r="C267" s="5"/>
      <c r="D267" s="5"/>
      <c r="E267" s="5"/>
      <c r="F267" s="5"/>
    </row>
    <row r="268" spans="1:6" ht="15">
      <c r="A268" s="5"/>
      <c r="C268" s="5"/>
      <c r="D268" s="5"/>
      <c r="E268" s="5"/>
      <c r="F268" s="5"/>
    </row>
    <row r="269" spans="1:6" ht="15">
      <c r="A269" s="5"/>
      <c r="C269" s="5"/>
      <c r="D269" s="5"/>
      <c r="E269" s="5"/>
      <c r="F269" s="5"/>
    </row>
    <row r="270" spans="1:6" ht="15">
      <c r="A270" s="5"/>
      <c r="C270" s="5"/>
      <c r="D270" s="5"/>
      <c r="E270" s="5"/>
      <c r="F270" s="5"/>
    </row>
    <row r="271" spans="1:6" ht="15">
      <c r="A271" s="5"/>
      <c r="C271" s="5"/>
      <c r="D271" s="5"/>
      <c r="E271" s="5"/>
      <c r="F271" s="5"/>
    </row>
    <row r="272" spans="1:6" ht="15">
      <c r="A272" s="5"/>
      <c r="C272" s="5"/>
      <c r="D272" s="5"/>
      <c r="E272" s="5"/>
      <c r="F272" s="5"/>
    </row>
    <row r="273" spans="1:6" ht="15">
      <c r="A273" s="5"/>
      <c r="C273" s="5"/>
      <c r="D273" s="5"/>
      <c r="E273" s="5"/>
      <c r="F273" s="5"/>
    </row>
    <row r="274" spans="1:6" ht="15">
      <c r="A274" s="5"/>
      <c r="C274" s="5"/>
      <c r="D274" s="5"/>
      <c r="E274" s="5"/>
      <c r="F274" s="5"/>
    </row>
    <row r="275" spans="1:6" ht="15">
      <c r="A275" s="5"/>
      <c r="C275" s="5"/>
      <c r="D275" s="5"/>
      <c r="E275" s="5"/>
      <c r="F275" s="5"/>
    </row>
    <row r="276" spans="1:6" ht="15">
      <c r="A276" s="5"/>
      <c r="C276" s="5"/>
      <c r="D276" s="5"/>
      <c r="E276" s="5"/>
      <c r="F276" s="5"/>
    </row>
    <row r="277" spans="1:6" ht="15">
      <c r="A277" s="5"/>
      <c r="C277" s="5"/>
      <c r="D277" s="5"/>
      <c r="E277" s="5"/>
      <c r="F277" s="5"/>
    </row>
    <row r="278" spans="1:6" ht="15">
      <c r="A278" s="5"/>
      <c r="C278" s="5"/>
      <c r="D278" s="5"/>
      <c r="E278" s="5"/>
      <c r="F278" s="5"/>
    </row>
    <row r="279" spans="1:6" ht="15">
      <c r="A279" s="5"/>
      <c r="C279" s="5"/>
      <c r="D279" s="5"/>
      <c r="E279" s="5"/>
      <c r="F279" s="5"/>
    </row>
    <row r="280" spans="1:6" ht="15">
      <c r="A280" s="5"/>
      <c r="C280" s="5"/>
      <c r="D280" s="5"/>
      <c r="E280" s="5"/>
      <c r="F280" s="5"/>
    </row>
    <row r="281" spans="1:6" ht="15">
      <c r="A281" s="5"/>
      <c r="C281" s="5"/>
      <c r="D281" s="5"/>
      <c r="E281" s="5"/>
      <c r="F281" s="5"/>
    </row>
    <row r="282" spans="1:6" ht="15">
      <c r="A282" s="5"/>
      <c r="C282" s="5"/>
      <c r="D282" s="5"/>
      <c r="E282" s="5"/>
      <c r="F282" s="5"/>
    </row>
    <row r="283" spans="1:6" ht="15">
      <c r="A283" s="5"/>
      <c r="C283" s="5"/>
      <c r="D283" s="5"/>
      <c r="E283" s="5"/>
      <c r="F283" s="5"/>
    </row>
    <row r="284" spans="1:6" ht="15">
      <c r="A284" s="5"/>
      <c r="C284" s="5"/>
      <c r="D284" s="5"/>
      <c r="E284" s="5"/>
      <c r="F284" s="5"/>
    </row>
    <row r="285" spans="1:6" ht="15">
      <c r="A285" s="5"/>
      <c r="C285" s="5"/>
      <c r="D285" s="5"/>
      <c r="E285" s="5"/>
      <c r="F285" s="5"/>
    </row>
    <row r="286" spans="1:6" ht="15">
      <c r="A286" s="5"/>
      <c r="C286" s="5"/>
      <c r="D286" s="5"/>
      <c r="E286" s="5"/>
      <c r="F286" s="5"/>
    </row>
    <row r="287" spans="1:6" ht="15">
      <c r="A287" s="5"/>
      <c r="C287" s="5"/>
      <c r="D287" s="5"/>
      <c r="E287" s="5"/>
      <c r="F287" s="5"/>
    </row>
    <row r="288" spans="1:6" ht="15">
      <c r="A288" s="5"/>
      <c r="C288" s="5"/>
      <c r="D288" s="5"/>
      <c r="E288" s="5"/>
      <c r="F288" s="5"/>
    </row>
    <row r="289" spans="1:6" ht="15">
      <c r="A289" s="5"/>
      <c r="C289" s="5"/>
      <c r="D289" s="5"/>
      <c r="E289" s="5"/>
      <c r="F289" s="5"/>
    </row>
    <row r="290" spans="1:6" ht="15">
      <c r="A290" s="5"/>
      <c r="C290" s="5"/>
      <c r="D290" s="5"/>
      <c r="E290" s="5"/>
      <c r="F290" s="5"/>
    </row>
    <row r="291" spans="1:6" ht="15">
      <c r="A291" s="5"/>
      <c r="C291" s="5"/>
      <c r="D291" s="5"/>
      <c r="E291" s="5"/>
      <c r="F291" s="5"/>
    </row>
    <row r="292" spans="1:6" ht="15">
      <c r="A292" s="5"/>
      <c r="C292" s="5"/>
      <c r="D292" s="5"/>
      <c r="E292" s="5"/>
      <c r="F292" s="5"/>
    </row>
    <row r="293" spans="1:6" ht="15">
      <c r="A293" s="5"/>
      <c r="C293" s="5"/>
      <c r="D293" s="5"/>
      <c r="E293" s="5"/>
      <c r="F293" s="5"/>
    </row>
    <row r="294" spans="1:6" ht="15">
      <c r="A294" s="5"/>
      <c r="C294" s="5"/>
      <c r="D294" s="5"/>
      <c r="E294" s="5"/>
      <c r="F294" s="5"/>
    </row>
    <row r="295" spans="1:6" ht="15">
      <c r="A295" s="5"/>
      <c r="C295" s="5"/>
      <c r="D295" s="5"/>
      <c r="E295" s="5"/>
      <c r="F295" s="5"/>
    </row>
    <row r="296" spans="1:6" ht="15">
      <c r="A296" s="5"/>
      <c r="C296" s="5"/>
      <c r="D296" s="5"/>
      <c r="E296" s="5"/>
      <c r="F296" s="5"/>
    </row>
    <row r="297" spans="1:6" ht="15">
      <c r="A297" s="5"/>
      <c r="C297" s="5"/>
      <c r="D297" s="5"/>
      <c r="E297" s="5"/>
      <c r="F297" s="5"/>
    </row>
    <row r="298" spans="1:6" ht="15">
      <c r="A298" s="5"/>
      <c r="C298" s="5"/>
      <c r="D298" s="5"/>
      <c r="E298" s="5"/>
      <c r="F298" s="5"/>
    </row>
    <row r="299" spans="1:6" ht="15">
      <c r="A299" s="5"/>
      <c r="C299" s="5"/>
      <c r="D299" s="5"/>
      <c r="E299" s="5"/>
      <c r="F299" s="5"/>
    </row>
    <row r="300" spans="1:6" ht="15">
      <c r="A300" s="5"/>
      <c r="C300" s="5"/>
      <c r="D300" s="5"/>
      <c r="E300" s="5"/>
      <c r="F300" s="5"/>
    </row>
    <row r="301" spans="1:6" ht="15">
      <c r="A301" s="5"/>
      <c r="C301" s="5"/>
      <c r="D301" s="5"/>
      <c r="E301" s="5"/>
      <c r="F301" s="5"/>
    </row>
    <row r="302" spans="1:6" ht="15">
      <c r="A302" s="5"/>
      <c r="C302" s="5"/>
      <c r="D302" s="5"/>
      <c r="E302" s="5"/>
      <c r="F302" s="5"/>
    </row>
    <row r="303" spans="1:6" ht="15">
      <c r="A303" s="5"/>
      <c r="C303" s="5"/>
      <c r="D303" s="5"/>
      <c r="E303" s="5"/>
      <c r="F303" s="5"/>
    </row>
    <row r="304" spans="1:6" ht="15">
      <c r="A304" s="5"/>
      <c r="C304" s="5"/>
      <c r="D304" s="5"/>
      <c r="E304" s="5"/>
      <c r="F304" s="5"/>
    </row>
    <row r="305" spans="1:6" ht="15">
      <c r="A305" s="5"/>
      <c r="C305" s="5"/>
      <c r="D305" s="5"/>
      <c r="E305" s="5"/>
      <c r="F305" s="5"/>
    </row>
    <row r="306" spans="1:6" ht="15">
      <c r="A306" s="5"/>
      <c r="C306" s="5"/>
      <c r="D306" s="5"/>
      <c r="E306" s="5"/>
      <c r="F306" s="5"/>
    </row>
    <row r="307" spans="1:6" ht="15">
      <c r="A307" s="5"/>
      <c r="C307" s="5"/>
      <c r="D307" s="5"/>
      <c r="E307" s="5"/>
      <c r="F307" s="5"/>
    </row>
    <row r="308" spans="1:6" ht="15">
      <c r="A308" s="5"/>
      <c r="C308" s="5"/>
      <c r="D308" s="5"/>
      <c r="E308" s="5"/>
      <c r="F308" s="5"/>
    </row>
    <row r="309" spans="1:6" ht="15">
      <c r="A309" s="5"/>
      <c r="C309" s="5"/>
      <c r="D309" s="5"/>
      <c r="E309" s="5"/>
      <c r="F309" s="5"/>
    </row>
    <row r="310" spans="1:6" ht="15">
      <c r="A310" s="5"/>
      <c r="C310" s="5"/>
      <c r="D310" s="5"/>
      <c r="E310" s="5"/>
      <c r="F310" s="5"/>
    </row>
  </sheetData>
  <sheetProtection selectLockedCells="1" selectUnlockedCells="1"/>
  <mergeCells count="3">
    <mergeCell ref="A21:F21"/>
    <mergeCell ref="A22:F22"/>
    <mergeCell ref="B23:F23"/>
  </mergeCells>
  <printOptions horizontalCentered="1"/>
  <pageMargins left="0.5" right="0.5" top="0.5458333333333334" bottom="1.3722222222222222" header="0.44583333333333336" footer="0.8555555555555555"/>
  <pageSetup fitToHeight="1" fitToWidth="1" horizontalDpi="300" verticalDpi="300" orientation="portrait"/>
  <headerFooter alignWithMargins="0">
    <oddFooter>&amp;L&amp;"Arial,Italic"Monthly Rates
&amp;D&amp;C&amp;"Arial,Italic"All rates include unlimited remote support
(phone, fax, e-mail, Internet) for answering questions.
Terms are non-obligatory, subject to continuing satisfaction.&amp;R&amp;"Arial,Italic"Submitted by Kris Freeberg,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5"/>
  <sheetViews>
    <sheetView workbookViewId="0" topLeftCell="A1">
      <selection activeCell="A1" sqref="A1"/>
    </sheetView>
  </sheetViews>
  <sheetFormatPr defaultColWidth="12.57421875" defaultRowHeight="12.75"/>
  <cols>
    <col min="1" max="1" width="17.57421875" style="0" customWidth="1"/>
    <col min="2" max="16384" width="11.57421875" style="0" customWidth="1"/>
  </cols>
  <sheetData>
    <row r="1" spans="1:2" ht="12.75">
      <c r="A1" s="51" t="s">
        <v>54</v>
      </c>
      <c r="B1" s="52">
        <f>MakingEnd_MeetRateSheet!B18*MakingEnd_MeetRateSheet!B7</f>
        <v>0</v>
      </c>
    </row>
    <row r="2" spans="1:2" ht="12.75">
      <c r="A2" s="53"/>
      <c r="B2" s="53"/>
    </row>
    <row r="3" spans="1:2" ht="12.75">
      <c r="A3" s="54" t="s">
        <v>55</v>
      </c>
      <c r="B3" s="54" t="s">
        <v>56</v>
      </c>
    </row>
    <row r="4" spans="1:2" ht="12.75">
      <c r="A4" s="55">
        <v>1</v>
      </c>
      <c r="B4" s="56">
        <f>$B$1*A4/12</f>
        <v>0</v>
      </c>
    </row>
    <row r="5" spans="1:2" ht="12.75">
      <c r="A5" s="57">
        <v>2</v>
      </c>
      <c r="B5" s="56">
        <f>$B$1*A5/12</f>
        <v>0</v>
      </c>
    </row>
    <row r="6" spans="1:2" ht="12.75">
      <c r="A6" s="57">
        <v>3</v>
      </c>
      <c r="B6" s="56">
        <f>$B$1*A6/12</f>
        <v>0</v>
      </c>
    </row>
    <row r="7" spans="1:2" ht="12.75">
      <c r="A7" s="57">
        <v>4</v>
      </c>
      <c r="B7" s="56">
        <f>$B$1*A7/12</f>
        <v>0</v>
      </c>
    </row>
    <row r="8" spans="1:2" ht="12.75">
      <c r="A8" s="57">
        <v>5</v>
      </c>
      <c r="B8" s="56">
        <f>$B$1*A8/12</f>
        <v>0</v>
      </c>
    </row>
    <row r="9" spans="1:2" ht="12.75">
      <c r="A9" s="57">
        <v>6</v>
      </c>
      <c r="B9" s="56">
        <f>$B$1*A9/12</f>
        <v>0</v>
      </c>
    </row>
    <row r="10" spans="1:2" ht="12.75">
      <c r="A10" s="57">
        <v>7</v>
      </c>
      <c r="B10" s="56">
        <f>$B$1*A10/12</f>
        <v>0</v>
      </c>
    </row>
    <row r="11" spans="1:2" ht="12.75">
      <c r="A11" s="57">
        <v>8</v>
      </c>
      <c r="B11" s="56">
        <f>$B$1*A11/12</f>
        <v>0</v>
      </c>
    </row>
    <row r="12" spans="1:2" ht="12.75">
      <c r="A12" s="57">
        <v>9</v>
      </c>
      <c r="B12" s="56">
        <f>$B$1*A12/12</f>
        <v>0</v>
      </c>
    </row>
    <row r="13" spans="1:2" ht="12.75">
      <c r="A13" s="57">
        <v>10</v>
      </c>
      <c r="B13" s="56">
        <f>$B$1*A13/12</f>
        <v>0</v>
      </c>
    </row>
    <row r="14" spans="1:2" ht="12.75">
      <c r="A14" s="57">
        <v>11</v>
      </c>
      <c r="B14" s="56">
        <f>$B$1*A14/12</f>
        <v>0</v>
      </c>
    </row>
    <row r="15" spans="1:2" ht="12.75">
      <c r="A15" s="57">
        <v>12</v>
      </c>
      <c r="B15" s="56">
        <f>$B$1*A15/12</f>
        <v>0</v>
      </c>
    </row>
    <row r="16" spans="1:2" ht="12.75">
      <c r="A16" s="57">
        <v>13</v>
      </c>
      <c r="B16" s="56">
        <f>$B$1*A16/12</f>
        <v>0</v>
      </c>
    </row>
    <row r="17" spans="1:2" ht="12.75">
      <c r="A17" s="57">
        <v>14</v>
      </c>
      <c r="B17" s="56">
        <f>$B$1*A17/12</f>
        <v>0</v>
      </c>
    </row>
    <row r="18" spans="1:2" ht="12.75">
      <c r="A18" s="57">
        <v>15</v>
      </c>
      <c r="B18" s="56">
        <f>$B$1*A18/12</f>
        <v>0</v>
      </c>
    </row>
    <row r="19" spans="1:2" ht="12.75">
      <c r="A19" s="57">
        <v>16</v>
      </c>
      <c r="B19" s="56">
        <f>$B$1*A19/12</f>
        <v>0</v>
      </c>
    </row>
    <row r="20" spans="1:2" ht="12.75">
      <c r="A20" s="57">
        <v>17</v>
      </c>
      <c r="B20" s="56">
        <f>$B$1*A20/12</f>
        <v>0</v>
      </c>
    </row>
    <row r="21" spans="1:2" ht="12.75">
      <c r="A21" s="57">
        <v>18</v>
      </c>
      <c r="B21" s="56">
        <f>$B$1*A21/12</f>
        <v>0</v>
      </c>
    </row>
    <row r="22" spans="1:2" ht="12.75">
      <c r="A22" s="57">
        <v>19</v>
      </c>
      <c r="B22" s="56">
        <f>$B$1*A22/12</f>
        <v>0</v>
      </c>
    </row>
    <row r="23" spans="1:2" ht="12.75">
      <c r="A23" s="57">
        <v>20</v>
      </c>
      <c r="B23" s="56">
        <f>$B$1*A23/12</f>
        <v>0</v>
      </c>
    </row>
    <row r="24" spans="1:2" ht="12.75">
      <c r="A24" s="57">
        <v>21</v>
      </c>
      <c r="B24" s="56">
        <f>$B$1*A24/12</f>
        <v>0</v>
      </c>
    </row>
    <row r="25" spans="1:2" ht="12.75">
      <c r="A25" s="57">
        <v>22</v>
      </c>
      <c r="B25" s="56">
        <f>$B$1*A25/12</f>
        <v>0</v>
      </c>
    </row>
    <row r="26" spans="1:2" ht="12.75">
      <c r="A26" s="57">
        <v>23</v>
      </c>
      <c r="B26" s="56">
        <f>$B$1*A26/12</f>
        <v>0</v>
      </c>
    </row>
    <row r="27" spans="1:2" ht="12.75">
      <c r="A27" s="57">
        <v>24</v>
      </c>
      <c r="B27" s="56">
        <f>$B$1*A27/12</f>
        <v>0</v>
      </c>
    </row>
    <row r="28" spans="1:2" ht="12.75">
      <c r="A28" s="53"/>
      <c r="B28" s="53"/>
    </row>
    <row r="29" spans="1:2" ht="12.75">
      <c r="A29" s="53"/>
      <c r="B29" s="53"/>
    </row>
    <row r="30" spans="1:2" ht="12.75">
      <c r="A30" s="53"/>
      <c r="B30" s="53"/>
    </row>
    <row r="31" spans="1:2" ht="12.75">
      <c r="A31" s="53"/>
      <c r="B31" s="53"/>
    </row>
    <row r="32" spans="1:2" ht="12.75">
      <c r="A32" s="53"/>
      <c r="B32" s="53"/>
    </row>
    <row r="33" spans="1:2" ht="12.75">
      <c r="A33" s="53"/>
      <c r="B33" s="53"/>
    </row>
    <row r="34" spans="1:2" ht="12.75">
      <c r="A34" s="53"/>
      <c r="B34" s="53"/>
    </row>
    <row r="35" spans="1:2" ht="12.75">
      <c r="A35" s="53"/>
      <c r="B35" s="53"/>
    </row>
    <row r="36" spans="1:2" ht="12.75">
      <c r="A36" s="53"/>
      <c r="B36" s="53"/>
    </row>
    <row r="37" spans="1:2" ht="12.75">
      <c r="A37" s="53"/>
      <c r="B37" s="53"/>
    </row>
    <row r="38" spans="1:2" ht="12.75">
      <c r="A38" s="53"/>
      <c r="B38" s="53"/>
    </row>
    <row r="39" spans="1:2" ht="12.75">
      <c r="A39" s="53"/>
      <c r="B39" s="53"/>
    </row>
    <row r="40" spans="1:2" ht="12.75">
      <c r="A40" s="53"/>
      <c r="B40" s="53"/>
    </row>
    <row r="41" spans="1:2" ht="12.75">
      <c r="A41" s="53"/>
      <c r="B41" s="53"/>
    </row>
    <row r="42" spans="1:2" ht="12.75">
      <c r="A42" s="53"/>
      <c r="B42" s="53"/>
    </row>
    <row r="43" spans="1:2" ht="12.75">
      <c r="A43" s="53"/>
      <c r="B43" s="53"/>
    </row>
    <row r="44" spans="1:2" ht="12.75">
      <c r="A44" s="53"/>
      <c r="B44" s="53"/>
    </row>
    <row r="45" spans="1:2" ht="12.75">
      <c r="A45" s="53"/>
      <c r="B45" s="53"/>
    </row>
    <row r="46" spans="1:2" ht="12.75">
      <c r="A46" s="53"/>
      <c r="B46" s="53"/>
    </row>
    <row r="47" spans="1:2" ht="12.75">
      <c r="A47" s="53"/>
      <c r="B47" s="53"/>
    </row>
    <row r="48" spans="1:2" ht="12.75">
      <c r="A48" s="53"/>
      <c r="B48" s="53"/>
    </row>
    <row r="49" spans="1:2" ht="12.75">
      <c r="A49" s="53"/>
      <c r="B49" s="53"/>
    </row>
    <row r="50" spans="1:2" ht="12.75">
      <c r="A50" s="53"/>
      <c r="B50" s="53"/>
    </row>
    <row r="51" spans="1:2" ht="12.75">
      <c r="A51" s="53"/>
      <c r="B51" s="53"/>
    </row>
    <row r="52" spans="1:2" ht="12.75">
      <c r="A52" s="53"/>
      <c r="B52" s="53"/>
    </row>
    <row r="53" spans="1:2" ht="12.75">
      <c r="A53" s="53"/>
      <c r="B53" s="53"/>
    </row>
    <row r="54" spans="1:2" ht="12.75">
      <c r="A54" s="53"/>
      <c r="B54" s="53"/>
    </row>
    <row r="55" spans="1:2" ht="12.75">
      <c r="A55" s="53"/>
      <c r="B55" s="53"/>
    </row>
    <row r="56" spans="1:2" ht="12.75">
      <c r="A56" s="53"/>
      <c r="B56" s="53"/>
    </row>
    <row r="57" spans="1:2" ht="12.75">
      <c r="A57" s="53"/>
      <c r="B57" s="53"/>
    </row>
    <row r="58" spans="1:2" ht="12.75">
      <c r="A58" s="53"/>
      <c r="B58" s="53"/>
    </row>
    <row r="59" spans="1:2" ht="12.75">
      <c r="A59" s="53"/>
      <c r="B59" s="53"/>
    </row>
    <row r="60" spans="1:2" ht="12.75">
      <c r="A60" s="53"/>
      <c r="B60" s="53"/>
    </row>
    <row r="61" spans="1:2" ht="12.75">
      <c r="A61" s="53"/>
      <c r="B61" s="53"/>
    </row>
    <row r="62" spans="1:2" ht="12.75">
      <c r="A62" s="53"/>
      <c r="B62" s="53"/>
    </row>
    <row r="63" spans="1:2" ht="12.75">
      <c r="A63" s="53"/>
      <c r="B63" s="53"/>
    </row>
    <row r="64" spans="1:2" ht="12.75">
      <c r="A64" s="53"/>
      <c r="B64" s="53"/>
    </row>
    <row r="65" spans="1:2" ht="12.75">
      <c r="A65" s="53"/>
      <c r="B65" s="53"/>
    </row>
    <row r="66" spans="1:2" ht="12.75">
      <c r="A66" s="53"/>
      <c r="B66" s="53"/>
    </row>
    <row r="67" spans="1:2" ht="12.75">
      <c r="A67" s="53"/>
      <c r="B67" s="53"/>
    </row>
    <row r="68" spans="1:2" ht="12.75">
      <c r="A68" s="53"/>
      <c r="B68" s="53"/>
    </row>
    <row r="69" spans="1:2" ht="12.75">
      <c r="A69" s="53"/>
      <c r="B69" s="53"/>
    </row>
    <row r="70" spans="1:2" ht="12.75">
      <c r="A70" s="53"/>
      <c r="B70" s="53"/>
    </row>
    <row r="71" spans="1:2" ht="12.75">
      <c r="A71" s="53"/>
      <c r="B71" s="53"/>
    </row>
    <row r="72" spans="1:2" ht="12.75">
      <c r="A72" s="53"/>
      <c r="B72" s="53"/>
    </row>
    <row r="73" spans="1:2" ht="12.75">
      <c r="A73" s="53"/>
      <c r="B73" s="53"/>
    </row>
    <row r="74" spans="1:2" ht="12.75">
      <c r="A74" s="53"/>
      <c r="B74" s="53"/>
    </row>
    <row r="75" spans="1:2" ht="12.75">
      <c r="A75" s="53"/>
      <c r="B75" s="53"/>
    </row>
    <row r="76" spans="1:2" ht="12.75">
      <c r="A76" s="53"/>
      <c r="B76" s="53"/>
    </row>
    <row r="77" spans="1:2" ht="12.75">
      <c r="A77" s="53"/>
      <c r="B77" s="53"/>
    </row>
    <row r="78" spans="1:2" ht="12.75">
      <c r="A78" s="53"/>
      <c r="B78" s="53"/>
    </row>
    <row r="79" spans="1:2" ht="12.75">
      <c r="A79" s="53"/>
      <c r="B79" s="53"/>
    </row>
    <row r="80" spans="1:2" ht="12.75">
      <c r="A80" s="53"/>
      <c r="B80" s="53"/>
    </row>
    <row r="81" spans="1:2" ht="12.75">
      <c r="A81" s="53"/>
      <c r="B81" s="53"/>
    </row>
    <row r="82" spans="1:2" ht="12.75">
      <c r="A82" s="53"/>
      <c r="B82" s="53"/>
    </row>
    <row r="83" spans="1:2" ht="12.75">
      <c r="A83" s="53"/>
      <c r="B83" s="53"/>
    </row>
    <row r="84" spans="1:2" ht="12.75">
      <c r="A84" s="53"/>
      <c r="B84" s="53"/>
    </row>
    <row r="85" spans="1:2" ht="12.75">
      <c r="A85" s="53"/>
      <c r="B85" s="53"/>
    </row>
    <row r="86" spans="1:2" ht="12.75">
      <c r="A86" s="53"/>
      <c r="B86" s="53"/>
    </row>
    <row r="87" spans="1:2" ht="12.75">
      <c r="A87" s="53"/>
      <c r="B87" s="53"/>
    </row>
    <row r="88" spans="1:2" ht="12.75">
      <c r="A88" s="53"/>
      <c r="B88" s="53"/>
    </row>
    <row r="89" spans="1:2" ht="12.75">
      <c r="A89" s="53"/>
      <c r="B89" s="53"/>
    </row>
    <row r="90" spans="1:2" ht="12.75">
      <c r="A90" s="53"/>
      <c r="B90" s="53"/>
    </row>
    <row r="91" spans="1:2" ht="12.75">
      <c r="A91" s="53"/>
      <c r="B91" s="53"/>
    </row>
    <row r="92" spans="1:2" ht="12.75">
      <c r="A92" s="53"/>
      <c r="B92" s="53"/>
    </row>
    <row r="93" spans="1:2" ht="12.75">
      <c r="A93" s="53"/>
      <c r="B93" s="53"/>
    </row>
    <row r="94" spans="1:2" ht="12.75">
      <c r="A94" s="53"/>
      <c r="B94" s="53"/>
    </row>
    <row r="95" spans="1:2" ht="12.75">
      <c r="A95" s="53"/>
      <c r="B95" s="53"/>
    </row>
    <row r="96" spans="1:2" ht="12.75">
      <c r="A96" s="53"/>
      <c r="B96" s="53"/>
    </row>
    <row r="97" spans="1:2" ht="12.75">
      <c r="A97" s="53"/>
      <c r="B97" s="53"/>
    </row>
    <row r="98" spans="1:2" ht="12.75">
      <c r="A98" s="53"/>
      <c r="B98" s="53"/>
    </row>
    <row r="99" spans="1:2" ht="12.75">
      <c r="A99" s="53"/>
      <c r="B99" s="53"/>
    </row>
    <row r="100" spans="1:2" ht="12.75">
      <c r="A100" s="53"/>
      <c r="B100" s="53"/>
    </row>
    <row r="101" spans="1:2" ht="12.75">
      <c r="A101" s="53"/>
      <c r="B101" s="53"/>
    </row>
    <row r="102" spans="1:2" ht="12.75">
      <c r="A102" s="53"/>
      <c r="B102" s="53"/>
    </row>
    <row r="103" spans="1:2" ht="12.75">
      <c r="A103" s="53"/>
      <c r="B103" s="53"/>
    </row>
    <row r="104" spans="1:2" ht="12.75">
      <c r="A104" s="53"/>
      <c r="B104" s="53"/>
    </row>
    <row r="105" spans="1:2" ht="12.75">
      <c r="A105" s="53"/>
      <c r="B105" s="53"/>
    </row>
    <row r="106" spans="1:2" ht="12.75">
      <c r="A106" s="53"/>
      <c r="B106" s="53"/>
    </row>
    <row r="107" spans="1:2" ht="12.75">
      <c r="A107" s="53"/>
      <c r="B107" s="53"/>
    </row>
    <row r="108" spans="1:2" ht="12.75">
      <c r="A108" s="53"/>
      <c r="B108" s="53"/>
    </row>
    <row r="109" spans="1:2" ht="12.75">
      <c r="A109" s="53"/>
      <c r="B109" s="53"/>
    </row>
    <row r="110" spans="1:2" ht="12.75">
      <c r="A110" s="53"/>
      <c r="B110" s="53"/>
    </row>
    <row r="111" spans="1:2" ht="12.75">
      <c r="A111" s="53"/>
      <c r="B111" s="53"/>
    </row>
    <row r="112" spans="1:2" ht="12.75">
      <c r="A112" s="53"/>
      <c r="B112" s="53"/>
    </row>
    <row r="113" spans="1:2" ht="12.75">
      <c r="A113" s="53"/>
      <c r="B113" s="53"/>
    </row>
    <row r="114" spans="1:2" ht="12.75">
      <c r="A114" s="53"/>
      <c r="B114" s="53"/>
    </row>
    <row r="115" spans="1:2" ht="12.75">
      <c r="A115" s="53"/>
      <c r="B115" s="53"/>
    </row>
    <row r="116" spans="1:2" ht="12.75">
      <c r="A116" s="53"/>
      <c r="B116" s="53"/>
    </row>
    <row r="117" spans="1:2" ht="12.75">
      <c r="A117" s="53"/>
      <c r="B117" s="53"/>
    </row>
    <row r="118" spans="1:2" ht="12.75">
      <c r="A118" s="53"/>
      <c r="B118" s="53"/>
    </row>
    <row r="119" spans="1:2" ht="12.75">
      <c r="A119" s="53"/>
      <c r="B119" s="53"/>
    </row>
    <row r="120" spans="1:2" ht="12.75">
      <c r="A120" s="53"/>
      <c r="B120" s="53"/>
    </row>
    <row r="121" spans="1:2" ht="12.75">
      <c r="A121" s="53"/>
      <c r="B121" s="53"/>
    </row>
    <row r="122" spans="1:2" ht="12.75">
      <c r="A122" s="53"/>
      <c r="B122" s="53"/>
    </row>
    <row r="123" spans="1:2" ht="12.75">
      <c r="A123" s="53"/>
      <c r="B123" s="53"/>
    </row>
    <row r="124" spans="1:2" ht="12.75">
      <c r="A124" s="53"/>
      <c r="B124" s="53"/>
    </row>
    <row r="125" spans="1:2" ht="12.75">
      <c r="A125" s="53"/>
      <c r="B125" s="53"/>
    </row>
    <row r="126" spans="1:2" ht="12.75">
      <c r="A126" s="53"/>
      <c r="B126" s="53"/>
    </row>
    <row r="127" spans="1:2" ht="12.75">
      <c r="A127" s="53"/>
      <c r="B127" s="53"/>
    </row>
    <row r="128" spans="1:2" ht="12.75">
      <c r="A128" s="53"/>
      <c r="B128" s="53"/>
    </row>
    <row r="129" spans="1:2" ht="12.75">
      <c r="A129" s="53"/>
      <c r="B129" s="53"/>
    </row>
    <row r="130" spans="1:2" ht="12.75">
      <c r="A130" s="53"/>
      <c r="B130" s="53"/>
    </row>
    <row r="131" spans="1:2" ht="12.75">
      <c r="A131" s="53"/>
      <c r="B131" s="53"/>
    </row>
    <row r="132" spans="1:2" ht="12.75">
      <c r="A132" s="53"/>
      <c r="B132" s="53"/>
    </row>
    <row r="133" spans="1:2" ht="12.75">
      <c r="A133" s="53"/>
      <c r="B133" s="53"/>
    </row>
    <row r="134" spans="1:2" ht="12.75">
      <c r="A134" s="53"/>
      <c r="B134" s="53"/>
    </row>
    <row r="135" spans="1:2" ht="12.75">
      <c r="A135" s="53"/>
      <c r="B135" s="53"/>
    </row>
    <row r="136" spans="1:2" ht="12.75">
      <c r="A136" s="53"/>
      <c r="B136" s="53"/>
    </row>
    <row r="137" spans="1:2" ht="12.75">
      <c r="A137" s="53"/>
      <c r="B137" s="53"/>
    </row>
    <row r="138" spans="1:2" ht="12.75">
      <c r="A138" s="53"/>
      <c r="B138" s="53"/>
    </row>
    <row r="139" spans="1:2" ht="12.75">
      <c r="A139" s="53"/>
      <c r="B139" s="53"/>
    </row>
    <row r="140" spans="1:2" ht="12.75">
      <c r="A140" s="53"/>
      <c r="B140" s="53"/>
    </row>
    <row r="141" spans="1:2" ht="12.75">
      <c r="A141" s="53"/>
      <c r="B141" s="53"/>
    </row>
    <row r="142" spans="1:2" ht="12.75">
      <c r="A142" s="53"/>
      <c r="B142" s="53"/>
    </row>
    <row r="143" spans="1:2" ht="12.75">
      <c r="A143" s="53"/>
      <c r="B143" s="53"/>
    </row>
    <row r="144" spans="1:2" ht="12.75">
      <c r="A144" s="53"/>
      <c r="B144" s="53"/>
    </row>
    <row r="145" spans="1:2" ht="12.75">
      <c r="A145" s="53"/>
      <c r="B145" s="53"/>
    </row>
    <row r="146" spans="1:2" ht="12.75">
      <c r="A146" s="53"/>
      <c r="B146" s="53"/>
    </row>
    <row r="147" spans="1:2" ht="12.75">
      <c r="A147" s="53"/>
      <c r="B147" s="53"/>
    </row>
    <row r="148" spans="1:2" ht="12.75">
      <c r="A148" s="53"/>
      <c r="B148" s="53"/>
    </row>
    <row r="149" spans="1:2" ht="12.75">
      <c r="A149" s="53"/>
      <c r="B149" s="53"/>
    </row>
    <row r="150" spans="1:2" ht="12.75">
      <c r="A150" s="53"/>
      <c r="B150" s="53"/>
    </row>
    <row r="151" spans="1:2" ht="12.75">
      <c r="A151" s="53"/>
      <c r="B151" s="53"/>
    </row>
    <row r="152" spans="1:2" ht="12.75">
      <c r="A152" s="53"/>
      <c r="B152" s="53"/>
    </row>
    <row r="153" spans="1:2" ht="12.75">
      <c r="A153" s="53"/>
      <c r="B153" s="53"/>
    </row>
    <row r="154" spans="1:2" ht="12.75">
      <c r="A154" s="53"/>
      <c r="B154" s="53"/>
    </row>
    <row r="155" spans="1:2" ht="12.75">
      <c r="A155" s="53"/>
      <c r="B155" s="53"/>
    </row>
  </sheetData>
  <sheetProtection selectLockedCells="1" selectUnlockedCells="1"/>
  <printOptions horizontalCentered="1"/>
  <pageMargins left="0.7875" right="0.7875" top="1.5819444444444444" bottom="1.3041666666666667" header="0.7875" footer="0.7875"/>
  <pageSetup firstPageNumber="1" useFirstPageNumber="1" fitToHeight="1" fitToWidth="1" horizontalDpi="300" verticalDpi="300" orientation="portrait"/>
  <headerFooter alignWithMargins="0">
    <oddHeader>&amp;C&amp;"Arial,Bold"&amp;15Making End$ Meet
Linear (Maintenance) Review Schedule Rates</oddHeader>
    <oddFooter>&amp;L&amp;"Times New Roman,Italic"2010 Monthly Rates
&amp;D&amp;C&amp;"Times New Roman,Italic"All rates include unlimited remote support
(phone, fax, e-mail, Internet) for answering questions.
Terms are non-obligatory, subject to continuing satisfaction.&amp;R&amp;"Times New Roman,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Kristofer N. Freeberg</dc:creator>
  <cp:keywords/>
  <dc:description/>
  <cp:lastModifiedBy>Kris Freeberg</cp:lastModifiedBy>
  <cp:lastPrinted>2012-02-09T19:05:11Z</cp:lastPrinted>
  <dcterms:created xsi:type="dcterms:W3CDTF">2001-12-14T18:37:20Z</dcterms:created>
  <dcterms:modified xsi:type="dcterms:W3CDTF">2012-07-25T20:19:47Z</dcterms:modified>
  <cp:category/>
  <cp:version/>
  <cp:contentType/>
  <cp:contentStatus/>
  <cp:revision>60</cp:revision>
</cp:coreProperties>
</file>